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e\Desktop\"/>
    </mc:Choice>
  </mc:AlternateContent>
  <bookViews>
    <workbookView xWindow="120" yWindow="210" windowWidth="19440" windowHeight="10560" firstSheet="1" activeTab="3"/>
  </bookViews>
  <sheets>
    <sheet name="PERSONAL FIJO" sheetId="1" r:id="rId1"/>
    <sheet name="PERSONAL DE VIGILANCIA" sheetId="2" r:id="rId2"/>
    <sheet name="PERSONAL CONTRATADO" sheetId="3" r:id="rId3"/>
    <sheet name="CONTRATADOS 10%" sheetId="6" r:id="rId4"/>
    <sheet name="TRAMITE DE PENSION" sheetId="4" r:id="rId5"/>
  </sheets>
  <calcPr calcId="152511"/>
</workbook>
</file>

<file path=xl/calcChain.xml><?xml version="1.0" encoding="utf-8"?>
<calcChain xmlns="http://schemas.openxmlformats.org/spreadsheetml/2006/main">
  <c r="G36" i="6" l="1"/>
  <c r="F36" i="6"/>
  <c r="E36" i="6"/>
  <c r="I118" i="3"/>
  <c r="H118" i="3"/>
  <c r="G118" i="3"/>
  <c r="F118" i="3"/>
  <c r="E118" i="3"/>
  <c r="E59" i="1"/>
  <c r="F59" i="1"/>
  <c r="G59" i="1"/>
  <c r="I59" i="1" l="1"/>
  <c r="H59" i="1"/>
  <c r="J29" i="1"/>
  <c r="J30" i="1"/>
  <c r="J106" i="3" l="1"/>
  <c r="K106" i="3" s="1"/>
  <c r="J44" i="3" l="1"/>
  <c r="K44" i="3" s="1"/>
  <c r="A24" i="1" l="1"/>
  <c r="A25" i="1" s="1"/>
  <c r="A31" i="1"/>
  <c r="A32" i="1" s="1"/>
  <c r="J99" i="3" l="1"/>
  <c r="K99" i="3" s="1"/>
  <c r="J91" i="3" l="1"/>
  <c r="K91" i="3" s="1"/>
  <c r="A36" i="1" l="1"/>
  <c r="A37" i="1" s="1"/>
  <c r="A38" i="1" s="1"/>
  <c r="A40" i="1"/>
  <c r="A41" i="1" s="1"/>
  <c r="A43" i="1"/>
  <c r="A44" i="1" s="1"/>
  <c r="A45" i="1" s="1"/>
  <c r="A47" i="1"/>
  <c r="A48" i="1" s="1"/>
  <c r="A49" i="1" s="1"/>
  <c r="A51" i="1"/>
  <c r="A54" i="1"/>
  <c r="A55" i="1" s="1"/>
  <c r="A56" i="1" s="1"/>
  <c r="A58" i="1"/>
  <c r="J26" i="3" l="1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42" i="3"/>
  <c r="K42" i="3" s="1"/>
  <c r="J54" i="3"/>
  <c r="K54" i="3" s="1"/>
  <c r="J55" i="3"/>
  <c r="K55" i="3" s="1"/>
  <c r="J56" i="3"/>
  <c r="K56" i="3" s="1"/>
  <c r="J60" i="3"/>
  <c r="K60" i="3" s="1"/>
  <c r="K61" i="3"/>
  <c r="J62" i="3"/>
  <c r="K62" i="3" s="1"/>
  <c r="J63" i="3"/>
  <c r="K63" i="3" s="1"/>
  <c r="J64" i="3"/>
  <c r="K64" i="3" s="1"/>
  <c r="K65" i="3"/>
  <c r="J67" i="3"/>
  <c r="K67" i="3" s="1"/>
  <c r="J68" i="3"/>
  <c r="K68" i="3" s="1"/>
  <c r="J69" i="3"/>
  <c r="K69" i="3" s="1"/>
  <c r="J113" i="3"/>
  <c r="K113" i="3" s="1"/>
  <c r="J70" i="3"/>
  <c r="K70" i="3" s="1"/>
  <c r="J114" i="3"/>
  <c r="K114" i="3" s="1"/>
  <c r="J74" i="3"/>
  <c r="K74" i="3" s="1"/>
  <c r="J75" i="3"/>
  <c r="K75" i="3" s="1"/>
  <c r="J76" i="3"/>
  <c r="K76" i="3" s="1"/>
  <c r="J77" i="3"/>
  <c r="K77" i="3" s="1"/>
  <c r="J78" i="3"/>
  <c r="K78" i="3" s="1"/>
  <c r="J79" i="3"/>
  <c r="K79" i="3" s="1"/>
  <c r="J81" i="3"/>
  <c r="K81" i="3" s="1"/>
  <c r="J82" i="3"/>
  <c r="K82" i="3" s="1"/>
  <c r="J84" i="3"/>
  <c r="K84" i="3" s="1"/>
  <c r="J85" i="3"/>
  <c r="K85" i="3" s="1"/>
  <c r="J86" i="3"/>
  <c r="K86" i="3" s="1"/>
  <c r="J87" i="3"/>
  <c r="K87" i="3" s="1"/>
  <c r="J88" i="3"/>
  <c r="K88" i="3" s="1"/>
  <c r="J89" i="3"/>
  <c r="K89" i="3" s="1"/>
  <c r="J90" i="3"/>
  <c r="K90" i="3" s="1"/>
  <c r="J92" i="3"/>
  <c r="K92" i="3" s="1"/>
  <c r="J93" i="3"/>
  <c r="K93" i="3" s="1"/>
  <c r="J94" i="3"/>
  <c r="K94" i="3" s="1"/>
  <c r="J95" i="3"/>
  <c r="J96" i="3"/>
  <c r="K96" i="3" s="1"/>
  <c r="J97" i="3"/>
  <c r="K97" i="3" s="1"/>
  <c r="J98" i="3"/>
  <c r="K98" i="3" s="1"/>
  <c r="J102" i="3"/>
  <c r="K102" i="3" s="1"/>
  <c r="J103" i="3"/>
  <c r="K103" i="3" s="1"/>
  <c r="J104" i="3"/>
  <c r="K104" i="3" s="1"/>
  <c r="J105" i="3"/>
  <c r="K105" i="3" s="1"/>
  <c r="J107" i="3"/>
  <c r="K107" i="3" s="1"/>
  <c r="J108" i="3"/>
  <c r="K108" i="3" s="1"/>
  <c r="J109" i="3"/>
  <c r="K109" i="3" s="1"/>
  <c r="J110" i="3"/>
  <c r="K110" i="3" s="1"/>
  <c r="J111" i="3"/>
  <c r="K111" i="3" s="1"/>
  <c r="J115" i="3"/>
  <c r="K115" i="3" s="1"/>
  <c r="J116" i="3"/>
  <c r="K116" i="3" s="1"/>
  <c r="J117" i="3"/>
  <c r="K117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16" i="3"/>
  <c r="K16" i="3" l="1"/>
  <c r="K118" i="3" s="1"/>
  <c r="J118" i="3"/>
  <c r="J18" i="1"/>
  <c r="J19" i="1"/>
  <c r="K19" i="1" s="1"/>
  <c r="J20" i="1"/>
  <c r="K20" i="1" s="1"/>
  <c r="J36" i="1"/>
  <c r="K36" i="1" s="1"/>
  <c r="K18" i="1"/>
  <c r="J17" i="1"/>
  <c r="K17" i="1" s="1"/>
  <c r="J21" i="1"/>
  <c r="K21" i="1" s="1"/>
  <c r="K22" i="1"/>
  <c r="J23" i="1"/>
  <c r="K23" i="1" s="1"/>
  <c r="K24" i="1"/>
  <c r="J25" i="1"/>
  <c r="K25" i="1" s="1"/>
  <c r="J26" i="1"/>
  <c r="K26" i="1" s="1"/>
  <c r="J27" i="1"/>
  <c r="K27" i="1" s="1"/>
  <c r="J28" i="1"/>
  <c r="K28" i="1" s="1"/>
  <c r="K29" i="1"/>
  <c r="K30" i="1"/>
  <c r="J31" i="1"/>
  <c r="K31" i="1" s="1"/>
  <c r="J32" i="1"/>
  <c r="K32" i="1" s="1"/>
  <c r="J33" i="1"/>
  <c r="K33" i="1" s="1"/>
  <c r="K34" i="1"/>
  <c r="J35" i="1"/>
  <c r="K35" i="1" s="1"/>
  <c r="K37" i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16" i="1"/>
  <c r="A17" i="1"/>
  <c r="A18" i="1" s="1"/>
  <c r="K16" i="1" l="1"/>
  <c r="K59" i="1" s="1"/>
  <c r="J59" i="1"/>
</calcChain>
</file>

<file path=xl/sharedStrings.xml><?xml version="1.0" encoding="utf-8"?>
<sst xmlns="http://schemas.openxmlformats.org/spreadsheetml/2006/main" count="789" uniqueCount="578">
  <si>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</si>
  <si>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</si>
  <si>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</si>
  <si>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</si>
  <si>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</si>
  <si>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</si>
  <si>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</si>
  <si>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</si>
  <si>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</si>
  <si>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</si>
  <si>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</si>
  <si>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</si>
  <si>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</si>
  <si>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“AÑO DE LA SUPERACIÓN DEL ANALFABETISMO”</t>
  </si>
  <si>
    <t>EMPLEADOS FIJOS:</t>
  </si>
  <si>
    <t>TOTAL GENERAL FIJOS</t>
  </si>
  <si>
    <t>TEODORO GOMEZ</t>
  </si>
  <si>
    <t xml:space="preserve">JENNI SORANLLELI JIMENEZ </t>
  </si>
  <si>
    <t>00000162</t>
  </si>
  <si>
    <t>00000163</t>
  </si>
  <si>
    <t>00000180</t>
  </si>
  <si>
    <t>00000183</t>
  </si>
  <si>
    <t>YOKASTA ALTAGRACIA GUZMAN SANTOS</t>
  </si>
  <si>
    <t>00105206</t>
  </si>
  <si>
    <t>SANTIAGO VILORIO LIZARDO</t>
  </si>
  <si>
    <t>VIGILANTE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</si>
  <si>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</si>
  <si>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</si>
  <si>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</si>
  <si>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</si>
  <si>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</si>
  <si>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</si>
  <si>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</si>
  <si>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</si>
  <si>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</si>
  <si>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</si>
  <si>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</si>
  <si>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</si>
  <si>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</si>
  <si>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</si>
  <si>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</si>
  <si>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</si>
  <si>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</si>
  <si>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</si>
  <si>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</si>
  <si>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</si>
  <si>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</si>
  <si>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</si>
  <si>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</si>
  <si>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</si>
  <si>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</si>
  <si>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</si>
  <si>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</si>
  <si>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</si>
  <si>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</si>
  <si>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</si>
  <si>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</si>
  <si>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</si>
  <si>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</si>
  <si>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</si>
  <si>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</si>
  <si>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</si>
  <si>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</si>
  <si>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</si>
  <si>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YENNY IVELISSE PEREZ</t>
  </si>
  <si>
    <t>AUXILIAR ADMINISTRATIVO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</si>
  <si>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</si>
  <si>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</si>
  <si>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</si>
  <si>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</si>
  <si>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</si>
  <si>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</si>
  <si>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</si>
  <si>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</si>
  <si>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</si>
  <si>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</si>
  <si>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</si>
  <si>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</si>
  <si>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</si>
  <si>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</si>
  <si>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</si>
  <si>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</si>
  <si>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</si>
  <si>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</si>
  <si>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</si>
  <si>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</si>
  <si>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</si>
  <si>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</si>
  <si>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</si>
  <si>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</si>
  <si>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</si>
  <si>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00000042</t>
  </si>
  <si>
    <t xml:space="preserve">LIGIA DAMARIS DEL ORBE GUERRA </t>
  </si>
  <si>
    <t xml:space="preserve">Consultora Legal </t>
  </si>
  <si>
    <t>0.00</t>
  </si>
  <si>
    <t>574.00</t>
  </si>
  <si>
    <t>00000046</t>
  </si>
  <si>
    <t xml:space="preserve">THANYA DEL ROSARIO GOMEZ SANTOS </t>
  </si>
  <si>
    <t>ENC.OFIC.DGCP.SEDE STGO.</t>
  </si>
  <si>
    <t>2,057.71</t>
  </si>
  <si>
    <t>1,435.00</t>
  </si>
  <si>
    <t>1,520.00</t>
  </si>
  <si>
    <t>00000063</t>
  </si>
  <si>
    <t xml:space="preserve">JOHN ALLEN PICHARDO ROQUE </t>
  </si>
  <si>
    <t xml:space="preserve">AUXILIAR DE LA DIRECCION GENERAL </t>
  </si>
  <si>
    <t>717.5</t>
  </si>
  <si>
    <t>760.00</t>
  </si>
  <si>
    <t>843.39</t>
  </si>
  <si>
    <t>00105208</t>
  </si>
  <si>
    <t xml:space="preserve">FRANCIA TERESA JAVIER ALCANTARA </t>
  </si>
  <si>
    <t>ASISTENTE DEL SUB-DIRECTOR</t>
  </si>
  <si>
    <t>2,682.67</t>
  </si>
  <si>
    <t>1,578.50</t>
  </si>
  <si>
    <t>1,672.00</t>
  </si>
  <si>
    <t>00105209</t>
  </si>
  <si>
    <t>WANDNERYS FUERTES BENCOSME</t>
  </si>
  <si>
    <t xml:space="preserve">ASISTENTE DEL DIRECTOR </t>
  </si>
  <si>
    <t>4,733.14</t>
  </si>
  <si>
    <t>1,865.50</t>
  </si>
  <si>
    <t>1,976.00</t>
  </si>
  <si>
    <t>00105211</t>
  </si>
  <si>
    <t>RAMON NUÑEZ</t>
  </si>
  <si>
    <t>CHOFER</t>
  </si>
  <si>
    <t>694.54</t>
  </si>
  <si>
    <t>735.68</t>
  </si>
  <si>
    <t>001105213</t>
  </si>
  <si>
    <t xml:space="preserve">RUBEN MEJIA </t>
  </si>
  <si>
    <t xml:space="preserve">CHOFER </t>
  </si>
  <si>
    <t>00105216</t>
  </si>
  <si>
    <t>MARIELA ESTEFANY DIAZ RODRIGUEZ</t>
  </si>
  <si>
    <t>1,004.50</t>
  </si>
  <si>
    <t>1,064.00</t>
  </si>
  <si>
    <t>00105223</t>
  </si>
  <si>
    <t>VICTOR MANUEL SUSANA DE OLEO</t>
  </si>
  <si>
    <t>631.40</t>
  </si>
  <si>
    <t>668.80</t>
  </si>
  <si>
    <t>00105227</t>
  </si>
  <si>
    <t xml:space="preserve">ISABEL NOVA YNOA </t>
  </si>
  <si>
    <t xml:space="preserve">ANALISTA DE PROYECTOS </t>
  </si>
  <si>
    <t>12,655.38</t>
  </si>
  <si>
    <t>2,870.00</t>
  </si>
  <si>
    <t>2,628.08</t>
  </si>
  <si>
    <t xml:space="preserve">ANALISTA LEGAL </t>
  </si>
  <si>
    <t>00105231</t>
  </si>
  <si>
    <t>MARCOS ARSENIO SEVERINO GOMEZ</t>
  </si>
  <si>
    <t xml:space="preserve">CONSULTOR JURIDICO </t>
  </si>
  <si>
    <t>7,847.90</t>
  </si>
  <si>
    <t>2,296.00</t>
  </si>
  <si>
    <t>2,432.00</t>
  </si>
  <si>
    <t>00105256</t>
  </si>
  <si>
    <t xml:space="preserve">LUCY ARRAYA DE ARRAYA </t>
  </si>
  <si>
    <t xml:space="preserve">COOPERADORA INTERNACIONAL </t>
  </si>
  <si>
    <t>9,024.03</t>
  </si>
  <si>
    <t>2,439.50</t>
  </si>
  <si>
    <t>2,584.00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</si>
  <si>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</si>
  <si>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</si>
  <si>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</si>
  <si>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</si>
  <si>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</si>
  <si>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</si>
  <si>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</si>
  <si>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</si>
  <si>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</si>
  <si>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434.66</t>
  </si>
  <si>
    <t>1,104.95</t>
  </si>
  <si>
    <t>1,170.40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</si>
  <si>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</si>
  <si>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</si>
  <si>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</si>
  <si>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</si>
  <si>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</si>
  <si>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646.36</t>
  </si>
  <si>
    <t>1,148.00</t>
  </si>
  <si>
    <t>1,216.00</t>
  </si>
  <si>
    <t>00105277</t>
  </si>
  <si>
    <t>JENIFFER COLETTE MCKENZIE</t>
  </si>
  <si>
    <t xml:space="preserve">CONSULTORA DE PROGRAMACION Y PROYECTO </t>
  </si>
  <si>
    <t>2,851.34</t>
  </si>
  <si>
    <t>00105279</t>
  </si>
  <si>
    <t>00105281</t>
  </si>
  <si>
    <t xml:space="preserve">DAVID RICARDO PIMENTEL </t>
  </si>
  <si>
    <t xml:space="preserve">ASESOR TECNICO </t>
  </si>
  <si>
    <t>17,511.88</t>
  </si>
  <si>
    <t>3,444.00</t>
  </si>
  <si>
    <t>00105283</t>
  </si>
  <si>
    <t>YAHAIRA MASSIEL DIAZ GREEN</t>
  </si>
  <si>
    <t>947.10</t>
  </si>
  <si>
    <t>1,003.20</t>
  </si>
  <si>
    <t>00105289</t>
  </si>
  <si>
    <t xml:space="preserve">WILDA INMACULADA CASTILLO DEL ORBE </t>
  </si>
  <si>
    <t xml:space="preserve">ASISTENTE DIRECCION GENERAL </t>
  </si>
  <si>
    <t>5,674.04</t>
  </si>
  <si>
    <t>2,009.00</t>
  </si>
  <si>
    <t>2,128.00</t>
  </si>
  <si>
    <t>00105297</t>
  </si>
  <si>
    <t xml:space="preserve">ALEXIS MARTIN BAUTISTA LEDESMA </t>
  </si>
  <si>
    <t xml:space="preserve">ELECTRICISTA </t>
  </si>
  <si>
    <t>615.62</t>
  </si>
  <si>
    <t>652.08</t>
  </si>
  <si>
    <t>00105313</t>
  </si>
  <si>
    <t>LUZ MERCEDES CEPEDES</t>
  </si>
  <si>
    <t>CONSERJE</t>
  </si>
  <si>
    <t>290.44</t>
  </si>
  <si>
    <t>307.65</t>
  </si>
  <si>
    <t xml:space="preserve">CONSERJE </t>
  </si>
  <si>
    <t>00165187</t>
  </si>
  <si>
    <t xml:space="preserve">JULIA ESTHER TAVAREZ TINEO </t>
  </si>
  <si>
    <t xml:space="preserve">RELACIONADOR PUBLICO </t>
  </si>
  <si>
    <t>2,513.99</t>
  </si>
  <si>
    <t>00165188</t>
  </si>
  <si>
    <t xml:space="preserve">FERNANDO ELPIDIO QUIROZ MORA </t>
  </si>
  <si>
    <t>ENC.DIVISION COMUNICACIONES</t>
  </si>
  <si>
    <t>00165194</t>
  </si>
  <si>
    <t xml:space="preserve">RICHARD MANUEL QUIÑONEZ NOYOLA </t>
  </si>
  <si>
    <t xml:space="preserve">PERIODISTA </t>
  </si>
  <si>
    <t>500.00</t>
  </si>
  <si>
    <t>00000048</t>
  </si>
  <si>
    <t xml:space="preserve">JEAN CARLOS DE JESUS CASTILLO </t>
  </si>
  <si>
    <t xml:space="preserve">SOPORTE TECNICO </t>
  </si>
  <si>
    <t>429.35</t>
  </si>
  <si>
    <t>454.78</t>
  </si>
  <si>
    <t>00045192</t>
  </si>
  <si>
    <t xml:space="preserve">JUAN ANDRES ESCOLFULLER CASTILLO </t>
  </si>
  <si>
    <t xml:space="preserve">ANALISTA SISTEMA INFORMATIVO </t>
  </si>
  <si>
    <t>3,886.33</t>
  </si>
  <si>
    <t>1,736.35</t>
  </si>
  <si>
    <t>1,839.20</t>
  </si>
  <si>
    <t>00045200</t>
  </si>
  <si>
    <t xml:space="preserve">JORGE OMAR DIAZ MONTAS </t>
  </si>
  <si>
    <t>568.26</t>
  </si>
  <si>
    <t>601.92</t>
  </si>
  <si>
    <t>00045202</t>
  </si>
  <si>
    <t xml:space="preserve">MARCIO ENMANUEL BAEZ CASTILLO </t>
  </si>
  <si>
    <t>00045204</t>
  </si>
  <si>
    <t xml:space="preserve">WEB MASTER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</si>
  <si>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</si>
  <si>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</si>
  <si>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</si>
  <si>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</si>
  <si>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</si>
  <si>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</si>
  <si>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</si>
  <si>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</si>
  <si>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 xml:space="preserve">ARCHIVISTA </t>
  </si>
  <si>
    <t>473.55</t>
  </si>
  <si>
    <t>501.60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</si>
  <si>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</si>
  <si>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</si>
  <si>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</si>
  <si>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</si>
  <si>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</si>
  <si>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</si>
  <si>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</si>
  <si>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</si>
  <si>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717.50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</si>
  <si>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</si>
  <si>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</si>
  <si>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</si>
  <si>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</si>
  <si>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</si>
  <si>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15,083.63</t>
  </si>
  <si>
    <t>3,157.00</t>
  </si>
  <si>
    <t>00150188</t>
  </si>
  <si>
    <t xml:space="preserve">NANCY MARIA ARIAS PEREZ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</si>
  <si>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</si>
  <si>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</si>
  <si>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</si>
  <si>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</si>
  <si>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</si>
  <si>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</si>
  <si>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</si>
  <si>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</si>
  <si>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00105222</t>
  </si>
  <si>
    <t>IVELISSE VALENTINA CEPEDA ROGRIGUEZ</t>
  </si>
  <si>
    <t xml:space="preserve">ENC. RECURSOS HUMANOS </t>
  </si>
  <si>
    <t>00000002</t>
  </si>
  <si>
    <t xml:space="preserve">ELVYS MHARCELL GRULLON RUIZ </t>
  </si>
  <si>
    <t>00090198</t>
  </si>
  <si>
    <t>DAVID ALEXANDER APONTE GILBERT</t>
  </si>
  <si>
    <t>00090199</t>
  </si>
  <si>
    <t xml:space="preserve">SAHIRA ALTAGRACIA MANZANO MEDRANO </t>
  </si>
  <si>
    <t>00090201</t>
  </si>
  <si>
    <t xml:space="preserve">ROSA ESMERIS MESA RODRIGUEZ </t>
  </si>
  <si>
    <t>PARALEGAL</t>
  </si>
  <si>
    <t>1,352.04</t>
  </si>
  <si>
    <t>1,291.50</t>
  </si>
  <si>
    <t>1,368.00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</si>
  <si>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</si>
  <si>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</si>
  <si>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</si>
  <si>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</si>
  <si>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</si>
  <si>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00090206</t>
  </si>
  <si>
    <t xml:space="preserve">JESUS HERIBERTO HERNANDEZ GOMEZ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</si>
  <si>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</si>
  <si>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</si>
  <si>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</si>
  <si>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</si>
  <si>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</si>
  <si>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</si>
  <si>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1,000.00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</si>
  <si>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</si>
  <si>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</si>
  <si>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</si>
  <si>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</si>
  <si>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</si>
  <si>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</si>
  <si>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</si>
  <si>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</si>
  <si>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1,210.90</t>
  </si>
  <si>
    <t>1,262.80</t>
  </si>
  <si>
    <t>1,337.60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</si>
  <si>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</si>
  <si>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</si>
  <si>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</si>
  <si>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</si>
  <si>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</si>
  <si>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</si>
  <si>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</si>
  <si>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</si>
  <si>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</si>
  <si>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</si>
  <si>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</si>
  <si>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</si>
  <si>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</si>
  <si>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</si>
  <si>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</si>
  <si>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</si>
  <si>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</si>
  <si>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</si>
  <si>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</si>
  <si>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</si>
  <si>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</si>
  <si>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</si>
  <si>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</si>
  <si>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</si>
  <si>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</si>
  <si>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</si>
  <si>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</si>
  <si>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00000153</t>
  </si>
  <si>
    <t>00000169</t>
  </si>
  <si>
    <t>00000170</t>
  </si>
  <si>
    <t>00000166</t>
  </si>
  <si>
    <t>00000174</t>
  </si>
  <si>
    <t>00030191</t>
  </si>
  <si>
    <t>00180187</t>
  </si>
  <si>
    <t>00000144</t>
  </si>
  <si>
    <t>00000146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</si>
  <si>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</si>
  <si>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</si>
  <si>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</si>
  <si>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</si>
  <si>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</si>
  <si>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</si>
  <si>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</si>
  <si>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</si>
  <si>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</si>
  <si>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</si>
  <si>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</si>
  <si>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</si>
  <si>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</si>
  <si>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</si>
  <si>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</si>
  <si>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</si>
  <si>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LUZ CELENIA PENA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</si>
  <si>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</si>
  <si>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</si>
  <si>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</si>
  <si>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</si>
  <si>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</si>
  <si>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MELISSA CUEVAS</t>
  </si>
  <si>
    <t>NALDA YALINA LIZARDO ZORRILLA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</si>
  <si>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</si>
  <si>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</si>
  <si>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</si>
  <si>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</si>
  <si>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</si>
  <si>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</si>
  <si>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</si>
  <si>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</si>
  <si>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</si>
  <si>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</si>
  <si>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MICHELLE A. PANIAGUA TEJERA</t>
  </si>
  <si>
    <t>SECRETARIA EJECUTIVA</t>
  </si>
  <si>
    <t>EDITH DAYANA PEREZ CATALINO</t>
  </si>
  <si>
    <t>ARQUITECTA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</si>
  <si>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</si>
  <si>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</si>
  <si>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</si>
  <si>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</si>
  <si>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</si>
  <si>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</si>
  <si>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MICHEL CAROLINA ENCARNACION AMADOR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</si>
  <si>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</si>
  <si>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</si>
  <si>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</si>
  <si>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</si>
  <si>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</si>
  <si>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</si>
  <si>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</si>
  <si>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</si>
  <si>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</si>
  <si>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</si>
  <si>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</si>
  <si>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</si>
  <si>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</si>
  <si>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</si>
  <si>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</si>
  <si>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00105238</t>
  </si>
  <si>
    <t>00105295</t>
  </si>
  <si>
    <t>00120203</t>
  </si>
  <si>
    <t>001200211</t>
  </si>
  <si>
    <t>00135194</t>
  </si>
  <si>
    <t>00135197</t>
  </si>
  <si>
    <t>00030192</t>
  </si>
  <si>
    <t>00090196</t>
  </si>
  <si>
    <t>00090197</t>
  </si>
  <si>
    <t>00075187</t>
  </si>
  <si>
    <t>00075191</t>
  </si>
  <si>
    <t>00075193</t>
  </si>
  <si>
    <t>00000033</t>
  </si>
  <si>
    <t>OSCAR MARINI NAVARRO SEVERINO</t>
  </si>
  <si>
    <t>00105221</t>
  </si>
  <si>
    <t>ESPECIALISTA EN CALIDAD Y G.</t>
  </si>
  <si>
    <t xml:space="preserve">Total de </t>
  </si>
  <si>
    <t>Otros</t>
  </si>
  <si>
    <t>SECRETARIA-RECEPCIONISTA</t>
  </si>
  <si>
    <t>SANTO VALERIO AQUINO SORIANO</t>
  </si>
  <si>
    <t>2DO TENIENTE DEL E.N.</t>
  </si>
  <si>
    <t>JUAN CARLOS DE LA CRUZ RAMOS</t>
  </si>
  <si>
    <t>00105349</t>
  </si>
  <si>
    <t>MENSAJERO</t>
  </si>
  <si>
    <t>RUSBERT PEREZ</t>
  </si>
  <si>
    <t>FOTOGRAFO</t>
  </si>
  <si>
    <t>00165196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</si>
  <si>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</si>
  <si>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</si>
  <si>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</si>
  <si>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</si>
  <si>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</si>
  <si>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</si>
  <si>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</si>
  <si>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</si>
  <si>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</si>
  <si>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</si>
  <si>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</si>
  <si>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</si>
  <si>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</si>
  <si>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</si>
  <si>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ENC.DEPTO. POLITICAS, NORMAS Y P.</t>
  </si>
  <si>
    <t>FRANCISCO ANTONIO BUENO BEATO</t>
  </si>
  <si>
    <t>JOSE ANIBAL DE LOS REYES UREÑA</t>
  </si>
  <si>
    <t>00105369</t>
  </si>
  <si>
    <t>CARLOS ISAAC MARTINEZBATISTA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</si>
  <si>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</si>
  <si>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</si>
  <si>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</si>
  <si>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</si>
  <si>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</si>
  <si>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</si>
  <si>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</si>
  <si>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</si>
  <si>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</si>
  <si>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RAFAEL ALEJANDRO DIAZ PEREYRA</t>
  </si>
  <si>
    <t>DOMINGO MAIRENY SOLIS GOMEZ</t>
  </si>
  <si>
    <t>RECEPCIONISTA</t>
  </si>
  <si>
    <t>AUXILIAR DE CAPACITACION</t>
  </si>
  <si>
    <t>CAMAROGRAFO</t>
  </si>
  <si>
    <t>PINTOR</t>
  </si>
  <si>
    <t>WILGER DE JESUS ROQUE</t>
  </si>
  <si>
    <t xml:space="preserve">CATALOGADOR DE BIENES Y SERVICIOS </t>
  </si>
  <si>
    <t>ABEL BOLIVAR RONDON LOPEZ</t>
  </si>
  <si>
    <t>IRVING RAMON BATISTA ENCARNACION</t>
  </si>
  <si>
    <t>00105391</t>
  </si>
  <si>
    <t>00105393</t>
  </si>
  <si>
    <t>00165197</t>
  </si>
  <si>
    <t>ADM. REDES SOCIALES</t>
  </si>
  <si>
    <t>00135204</t>
  </si>
  <si>
    <t>00180191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</si>
  <si>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</si>
  <si>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</si>
  <si>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</si>
  <si>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</si>
  <si>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</si>
  <si>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</si>
  <si>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</si>
  <si>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</si>
  <si>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</si>
  <si>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</si>
  <si>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</si>
  <si>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COORD. SERV. AL USUARIO</t>
  </si>
  <si>
    <t>00105405</t>
  </si>
  <si>
    <t>00105423</t>
  </si>
  <si>
    <t>EDWIN OVALLES ACHECAR</t>
  </si>
  <si>
    <t>ABNER BAEZ REYES</t>
  </si>
  <si>
    <t>00105448</t>
  </si>
  <si>
    <t>STHEPANIE PEÑA QUEZADA</t>
  </si>
  <si>
    <t>COORD. EVENTOS Y PROTOCOLO</t>
  </si>
  <si>
    <t>00165199</t>
  </si>
  <si>
    <t>FRANKLIN AGUSTIN DE LA CRUZ</t>
  </si>
  <si>
    <t>SOPORTE TECNICO</t>
  </si>
  <si>
    <t>00045268</t>
  </si>
  <si>
    <t>LUIS MIGUEL CANCIO CORDERO</t>
  </si>
  <si>
    <t>ANALISTA DESARROLLO ORGANIZACIONAL</t>
  </si>
  <si>
    <t>FERNANDO ALFONSO SURIEL PORTELA</t>
  </si>
  <si>
    <t>1,435.01</t>
  </si>
  <si>
    <t>1,520.01</t>
  </si>
  <si>
    <t>00090210</t>
  </si>
  <si>
    <t>00150190</t>
  </si>
  <si>
    <t>PAGO SUELDOS NOVIEMBRE 2014: EMPLEADOS  FIJOS Y DE CARRERA ADMINISTRTIVA</t>
  </si>
  <si>
    <t>PROCESADA AL DIA 01 /11/2014</t>
  </si>
  <si>
    <t>PAGO SUELDOS NOVIEMBRE 2014: EMPLEADOS  CONTRATADOS</t>
  </si>
  <si>
    <t>Colaboradores en Tramite de Pension de Noviembre</t>
  </si>
  <si>
    <t xml:space="preserve">   (1*) Deducción directa en declaración ISR 10%</t>
  </si>
  <si>
    <t>|</t>
  </si>
  <si>
    <t>Neto(RD$)</t>
  </si>
  <si>
    <t>Descuento10%</t>
  </si>
  <si>
    <t xml:space="preserve">JHONATTAN TORIBIO </t>
  </si>
  <si>
    <t>MIMELFIS CAROLINA GRULLON</t>
  </si>
  <si>
    <t>SANTIAGO RAMIREZ PEREZ</t>
  </si>
  <si>
    <t>ALBERTO ALEJANDRO MARRERO</t>
  </si>
  <si>
    <t>ANNY MATEO CABRAL</t>
  </si>
  <si>
    <t>JOHNNY ZABALA SANCHEZ</t>
  </si>
  <si>
    <t>DARWIN RAFAEL POU MOQUETE</t>
  </si>
  <si>
    <t>VICTOR EMILIO RODRIGUEZ DE LEON</t>
  </si>
  <si>
    <t>GIANCARLO GIL SOTO</t>
  </si>
  <si>
    <t>TERESA ELENA LOPEZ MONTILLA</t>
  </si>
  <si>
    <t>GEORGE SLUJALKOVSKY FELIX</t>
  </si>
  <si>
    <t>VICTOR ALEXANDER LUNA FEBRIER</t>
  </si>
  <si>
    <t>KELVIN WILDO JIMENEZ VALENZUELA</t>
  </si>
  <si>
    <t>GILBERTO ELIAS MONTAS RODRIGUEZ</t>
  </si>
  <si>
    <t>ABEL DE JESUS VASQUEZ JIMENEZ</t>
  </si>
  <si>
    <t>JORGE ORLANDO RODRIGUEZ CUNILLERA</t>
  </si>
  <si>
    <t xml:space="preserve">DIANDRA LUZ VASQUEZ MARTE </t>
  </si>
  <si>
    <t>MARY DE MOYA</t>
  </si>
  <si>
    <t>SILVANA MIGUELINA GALVEZ RINCON</t>
  </si>
  <si>
    <t>CONSULTORA ESPECIALISTA</t>
  </si>
  <si>
    <t>SANDRA SANTANA GOMEZ</t>
  </si>
  <si>
    <t>IMPLEMENTADOR  CATALOGO</t>
  </si>
  <si>
    <t>DIRECTOR PORTAL</t>
  </si>
  <si>
    <t>ESPECIALISTA JAVA</t>
  </si>
  <si>
    <t>LIDER TECNICO PROYECTO PORTAL</t>
  </si>
  <si>
    <t>ESPECIALISTA DE NEGOCIOS</t>
  </si>
  <si>
    <t xml:space="preserve">LIDER TECNICO DE AUTOMATIZACION </t>
  </si>
  <si>
    <t>LIDER TECNICO DE INFRAESTRUCTURA</t>
  </si>
  <si>
    <t>GESTIOR VERSIONES, CAMBIOS CO</t>
  </si>
  <si>
    <t>ESPECIALISTA MIGRACION INTEGRA</t>
  </si>
  <si>
    <t>COORDINADOR</t>
  </si>
  <si>
    <t xml:space="preserve">AUDITOR </t>
  </si>
  <si>
    <t>ESPECIALISTA SEGURIDAD INFORMATICA</t>
  </si>
  <si>
    <t xml:space="preserve">IMPLEMENTADOR CATALOGO </t>
  </si>
  <si>
    <t>CONSULTORA MONITOREO DE OBRAS</t>
  </si>
  <si>
    <t>CONSULTORA IMPLEMENTACION Y CAPACITACION</t>
  </si>
  <si>
    <t>00045206</t>
  </si>
  <si>
    <t>00045210</t>
  </si>
  <si>
    <t>00045211</t>
  </si>
  <si>
    <t>00045214</t>
  </si>
  <si>
    <t>00045218</t>
  </si>
  <si>
    <t>00045222</t>
  </si>
  <si>
    <t>00045228</t>
  </si>
  <si>
    <t>00045230</t>
  </si>
  <si>
    <t>00045232</t>
  </si>
  <si>
    <t>00045235</t>
  </si>
  <si>
    <t>00045237</t>
  </si>
  <si>
    <t>00045239</t>
  </si>
  <si>
    <t>00045241</t>
  </si>
  <si>
    <t>00045247</t>
  </si>
  <si>
    <t>00045253</t>
  </si>
  <si>
    <t>00045260</t>
  </si>
  <si>
    <t>00045262</t>
  </si>
  <si>
    <t>00045270</t>
  </si>
  <si>
    <t>00045212</t>
  </si>
  <si>
    <t>00105444</t>
  </si>
  <si>
    <t xml:space="preserve">PAGO SUELDOS NOVIEMBRE 2014: EMPLEADOS  CONTRATADOS 10% </t>
  </si>
  <si>
    <t>PROYECTO PORTAL</t>
  </si>
  <si>
    <t>Nomina Procesada al dia 01/11/2014</t>
  </si>
  <si>
    <t>TOTAL GENERAL CONTRTATADOS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</si>
</sst>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#,##0.00\ &quot;RD$&quot;"/>
    <numFmt numFmtId="165" formatCode="dd/mm/yyyy;@"/>
    <numFmt numFmtId="166" formatCode="_([$RD$-1C0A]* #,##0.00_);_([$RD$-1C0A]* \(#,##0.00\);_([$RD$-1C0A]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  <font>
      <sz val="10"/>
      <name val="Century Gothic"/>
      <family val="2"/>
    </font>
    <font>
      <sz val="11"/>
      <name val="Calibri"/>
      <family val="2"/>
      <scheme val="minor"/>
    </font>
    <font>
      <sz val="13"/>
      <name val="Century Gothic"/>
      <family val="2"/>
    </font>
    <font>
      <sz val="9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44" fontId="17" fillId="0" borderId="0" applyFont="0" applyFill="0" applyBorder="0" applyAlignment="0" applyProtection="0"/>
    <xf numFmtId="0" fontId="1" fillId="0" borderId="0"/>
  </cellStyleXfs>
  <cellXfs count="24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4" fontId="4" fillId="2" borderId="10" xfId="1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left" vertical="center" wrapText="1"/>
    </xf>
    <xf numFmtId="0" fontId="4" fillId="2" borderId="5" xfId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6" fillId="0" borderId="1" xfId="0" applyFont="1" applyBorder="1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/>
    </xf>
    <xf numFmtId="165" fontId="0" fillId="0" borderId="0" xfId="3" applyNumberFormat="1" applyFont="1"/>
    <xf numFmtId="0" fontId="19" fillId="4" borderId="1" xfId="4" applyFont="1" applyFill="1" applyBorder="1" applyAlignment="1">
      <alignment horizontal="left"/>
    </xf>
    <xf numFmtId="166" fontId="19" fillId="4" borderId="1" xfId="0" applyNumberFormat="1" applyFont="1" applyFill="1" applyBorder="1"/>
    <xf numFmtId="14" fontId="20" fillId="4" borderId="1" xfId="0" applyNumberFormat="1" applyFont="1" applyFill="1" applyBorder="1" applyAlignment="1">
      <alignment horizontal="center"/>
    </xf>
    <xf numFmtId="0" fontId="19" fillId="4" borderId="1" xfId="0" applyFont="1" applyFill="1" applyBorder="1" applyAlignment="1">
      <alignment horizontal="left"/>
    </xf>
    <xf numFmtId="0" fontId="21" fillId="3" borderId="1" xfId="0" applyFont="1" applyFill="1" applyBorder="1" applyAlignment="1">
      <alignment horizontal="left"/>
    </xf>
    <xf numFmtId="166" fontId="21" fillId="3" borderId="1" xfId="0" applyNumberFormat="1" applyFont="1" applyFill="1" applyBorder="1" applyAlignment="1">
      <alignment horizontal="left"/>
    </xf>
    <xf numFmtId="0" fontId="21" fillId="3" borderId="1" xfId="0" applyFont="1" applyFill="1" applyBorder="1"/>
    <xf numFmtId="166" fontId="21" fillId="3" borderId="1" xfId="0" applyNumberFormat="1" applyFont="1" applyFill="1" applyBorder="1"/>
    <xf numFmtId="0" fontId="4" fillId="2" borderId="25" xfId="1" applyFont="1" applyFill="1" applyBorder="1" applyAlignment="1">
      <alignment vertical="center"/>
    </xf>
    <xf numFmtId="1" fontId="19" fillId="4" borderId="43" xfId="4" applyNumberFormat="1" applyFont="1" applyFill="1" applyBorder="1"/>
    <xf numFmtId="49" fontId="21" fillId="3" borderId="43" xfId="1" applyNumberFormat="1" applyFont="1" applyFill="1" applyBorder="1" applyAlignment="1">
      <alignment horizontal="center" vertical="center"/>
    </xf>
    <xf numFmtId="0" fontId="21" fillId="0" borderId="1" xfId="0" applyFont="1" applyBorder="1"/>
    <xf numFmtId="0" fontId="24" fillId="3" borderId="1" xfId="4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/>
    </xf>
    <xf numFmtId="0" fontId="24" fillId="3" borderId="1" xfId="4" applyFont="1" applyFill="1" applyBorder="1" applyAlignment="1">
      <alignment horizontal="left"/>
    </xf>
    <xf numFmtId="44" fontId="21" fillId="3" borderId="1" xfId="0" applyNumberFormat="1" applyFont="1" applyFill="1" applyBorder="1" applyAlignment="1">
      <alignment horizontal="center"/>
    </xf>
    <xf numFmtId="44" fontId="21" fillId="3" borderId="1" xfId="0" applyNumberFormat="1" applyFont="1" applyFill="1" applyBorder="1" applyAlignment="1">
      <alignment horizontal="left"/>
    </xf>
    <xf numFmtId="4" fontId="23" fillId="2" borderId="1" xfId="1" applyNumberFormat="1" applyFont="1" applyFill="1" applyBorder="1" applyAlignment="1">
      <alignment horizontal="right" vertical="center"/>
    </xf>
    <xf numFmtId="166" fontId="21" fillId="4" borderId="1" xfId="0" applyNumberFormat="1" applyFont="1" applyFill="1" applyBorder="1"/>
    <xf numFmtId="4" fontId="21" fillId="2" borderId="1" xfId="1" applyNumberFormat="1" applyFont="1" applyFill="1" applyBorder="1" applyAlignment="1">
      <alignment horizontal="right" vertical="center"/>
    </xf>
    <xf numFmtId="166" fontId="21" fillId="4" borderId="1" xfId="0" applyNumberFormat="1" applyFont="1" applyFill="1" applyBorder="1" applyAlignment="1">
      <alignment horizontal="center"/>
    </xf>
    <xf numFmtId="0" fontId="25" fillId="3" borderId="1" xfId="0" applyFont="1" applyFill="1" applyBorder="1"/>
    <xf numFmtId="0" fontId="23" fillId="2" borderId="15" xfId="1" applyFont="1" applyFill="1" applyBorder="1" applyAlignment="1">
      <alignment vertical="center"/>
    </xf>
    <xf numFmtId="0" fontId="23" fillId="2" borderId="2" xfId="1" applyFont="1" applyFill="1" applyBorder="1" applyAlignment="1">
      <alignment horizontal="left" vertical="center"/>
    </xf>
    <xf numFmtId="4" fontId="23" fillId="2" borderId="10" xfId="1" applyNumberFormat="1" applyFont="1" applyFill="1" applyBorder="1" applyAlignment="1">
      <alignment horizontal="right" vertical="center"/>
    </xf>
    <xf numFmtId="0" fontId="12" fillId="2" borderId="40" xfId="1" applyFont="1" applyFill="1" applyBorder="1" applyAlignment="1">
      <alignment vertical="center" wrapText="1"/>
    </xf>
    <xf numFmtId="0" fontId="12" fillId="2" borderId="39" xfId="1" applyFont="1" applyFill="1" applyBorder="1" applyAlignment="1">
      <alignment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6" fillId="4" borderId="24" xfId="0" applyFont="1" applyFill="1" applyBorder="1" applyAlignment="1"/>
    <xf numFmtId="0" fontId="26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7" fillId="3" borderId="1" xfId="0" applyFont="1" applyFill="1" applyBorder="1"/>
    <xf numFmtId="49" fontId="28" fillId="3" borderId="36" xfId="1" applyNumberFormat="1" applyFont="1" applyFill="1" applyBorder="1" applyAlignment="1">
      <alignment horizontal="left" vertical="center"/>
    </xf>
    <xf numFmtId="4" fontId="28" fillId="3" borderId="1" xfId="1" applyNumberFormat="1" applyFont="1" applyFill="1" applyBorder="1" applyAlignment="1">
      <alignment horizontal="left" vertical="center"/>
    </xf>
    <xf numFmtId="43" fontId="28" fillId="3" borderId="1" xfId="1" applyNumberFormat="1" applyFont="1" applyFill="1" applyBorder="1" applyAlignment="1">
      <alignment horizontal="right" vertical="center"/>
    </xf>
    <xf numFmtId="49" fontId="28" fillId="3" borderId="1" xfId="1" applyNumberFormat="1" applyFont="1" applyFill="1" applyBorder="1" applyAlignment="1">
      <alignment horizontal="left" vertical="center"/>
    </xf>
    <xf numFmtId="49" fontId="28" fillId="3" borderId="8" xfId="1" applyNumberFormat="1" applyFont="1" applyFill="1" applyBorder="1" applyAlignment="1">
      <alignment vertical="center"/>
    </xf>
    <xf numFmtId="4" fontId="28" fillId="3" borderId="8" xfId="1" applyNumberFormat="1" applyFont="1" applyFill="1" applyBorder="1" applyAlignment="1">
      <alignment horizontal="left" vertical="center"/>
    </xf>
    <xf numFmtId="43" fontId="28" fillId="3" borderId="8" xfId="1" applyNumberFormat="1" applyFont="1" applyFill="1" applyBorder="1" applyAlignment="1">
      <alignment horizontal="right" vertical="center"/>
    </xf>
    <xf numFmtId="49" fontId="28" fillId="3" borderId="1" xfId="1" applyNumberFormat="1" applyFont="1" applyFill="1" applyBorder="1" applyAlignment="1">
      <alignment vertical="center" wrapText="1"/>
    </xf>
    <xf numFmtId="49" fontId="28" fillId="3" borderId="1" xfId="1" applyNumberFormat="1" applyFont="1" applyFill="1" applyBorder="1" applyAlignment="1">
      <alignment vertical="center"/>
    </xf>
    <xf numFmtId="49" fontId="28" fillId="3" borderId="8" xfId="1" applyNumberFormat="1" applyFont="1" applyFill="1" applyBorder="1" applyAlignment="1">
      <alignment horizontal="left" vertical="center"/>
    </xf>
    <xf numFmtId="49" fontId="27" fillId="3" borderId="1" xfId="0" applyNumberFormat="1" applyFont="1" applyFill="1" applyBorder="1" applyAlignment="1">
      <alignment horizontal="left"/>
    </xf>
    <xf numFmtId="0" fontId="28" fillId="4" borderId="6" xfId="1" applyFont="1" applyFill="1" applyBorder="1" applyAlignment="1">
      <alignment vertical="center"/>
    </xf>
    <xf numFmtId="0" fontId="28" fillId="2" borderId="15" xfId="1" applyFont="1" applyFill="1" applyBorder="1" applyAlignment="1">
      <alignment vertical="center"/>
    </xf>
    <xf numFmtId="43" fontId="28" fillId="2" borderId="10" xfId="1" applyNumberFormat="1" applyFont="1" applyFill="1" applyBorder="1" applyAlignment="1">
      <alignment horizontal="right" vertical="center"/>
    </xf>
    <xf numFmtId="43" fontId="28" fillId="2" borderId="36" xfId="1" applyNumberFormat="1" applyFont="1" applyFill="1" applyBorder="1" applyAlignment="1">
      <alignment horizontal="right" vertical="center"/>
    </xf>
    <xf numFmtId="43" fontId="28" fillId="2" borderId="2" xfId="1" applyNumberFormat="1" applyFont="1" applyFill="1" applyBorder="1" applyAlignment="1">
      <alignment horizontal="right" vertical="center"/>
    </xf>
    <xf numFmtId="43" fontId="28" fillId="2" borderId="15" xfId="1" applyNumberFormat="1" applyFont="1" applyFill="1" applyBorder="1" applyAlignment="1">
      <alignment horizontal="right" vertical="center"/>
    </xf>
    <xf numFmtId="0" fontId="28" fillId="4" borderId="18" xfId="1" applyFont="1" applyFill="1" applyBorder="1" applyAlignment="1">
      <alignment horizontal="left" vertical="center"/>
    </xf>
    <xf numFmtId="0" fontId="28" fillId="2" borderId="2" xfId="1" applyFont="1" applyFill="1" applyBorder="1" applyAlignment="1">
      <alignment horizontal="left" vertical="center"/>
    </xf>
    <xf numFmtId="4" fontId="28" fillId="2" borderId="10" xfId="1" applyNumberFormat="1" applyFont="1" applyFill="1" applyBorder="1" applyAlignment="1">
      <alignment horizontal="right" vertical="center"/>
    </xf>
    <xf numFmtId="0" fontId="25" fillId="0" borderId="0" xfId="0" applyFont="1"/>
    <xf numFmtId="0" fontId="23" fillId="2" borderId="6" xfId="1" applyFont="1" applyFill="1" applyBorder="1" applyAlignment="1">
      <alignment horizontal="center" vertical="center"/>
    </xf>
    <xf numFmtId="0" fontId="23" fillId="2" borderId="5" xfId="1" applyFont="1" applyFill="1" applyBorder="1" applyAlignment="1">
      <alignment horizontal="center" vertical="center"/>
    </xf>
    <xf numFmtId="0" fontId="23" fillId="2" borderId="38" xfId="1" applyFont="1" applyFill="1" applyBorder="1" applyAlignment="1">
      <alignment vertical="center"/>
    </xf>
    <xf numFmtId="0" fontId="23" fillId="2" borderId="19" xfId="1" applyFont="1" applyFill="1" applyBorder="1" applyAlignment="1">
      <alignment vertical="center"/>
    </xf>
    <xf numFmtId="0" fontId="23" fillId="2" borderId="4" xfId="1" applyFont="1" applyFill="1" applyBorder="1" applyAlignment="1">
      <alignment horizontal="center" vertical="center" wrapText="1"/>
    </xf>
    <xf numFmtId="0" fontId="23" fillId="2" borderId="25" xfId="1" applyFont="1" applyFill="1" applyBorder="1" applyAlignment="1">
      <alignment horizontal="center" vertical="center" wrapText="1"/>
    </xf>
    <xf numFmtId="0" fontId="23" fillId="2" borderId="24" xfId="1" applyFont="1" applyFill="1" applyBorder="1" applyAlignment="1">
      <alignment horizontal="center" vertical="center"/>
    </xf>
    <xf numFmtId="0" fontId="23" fillId="2" borderId="8" xfId="1" applyFont="1" applyFill="1" applyBorder="1" applyAlignment="1">
      <alignment horizontal="center" vertical="center" wrapText="1"/>
    </xf>
    <xf numFmtId="0" fontId="23" fillId="2" borderId="26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/>
    </xf>
    <xf numFmtId="0" fontId="23" fillId="2" borderId="36" xfId="1" applyFont="1" applyFill="1" applyBorder="1" applyAlignment="1">
      <alignment horizontal="center" vertical="center" wrapText="1"/>
    </xf>
    <xf numFmtId="0" fontId="23" fillId="2" borderId="27" xfId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vertical="center"/>
    </xf>
    <xf numFmtId="4" fontId="23" fillId="2" borderId="12" xfId="1" applyNumberFormat="1" applyFont="1" applyFill="1" applyBorder="1" applyAlignment="1">
      <alignment horizontal="center" vertical="center"/>
    </xf>
    <xf numFmtId="4" fontId="23" fillId="2" borderId="12" xfId="1" applyNumberFormat="1" applyFont="1" applyFill="1" applyBorder="1" applyAlignment="1">
      <alignment horizontal="right" vertical="center"/>
    </xf>
    <xf numFmtId="4" fontId="23" fillId="2" borderId="22" xfId="1" applyNumberFormat="1" applyFont="1" applyFill="1" applyBorder="1" applyAlignment="1">
      <alignment horizontal="right" vertical="center"/>
    </xf>
    <xf numFmtId="4" fontId="23" fillId="2" borderId="7" xfId="1" applyNumberFormat="1" applyFont="1" applyFill="1" applyBorder="1" applyAlignment="1">
      <alignment horizontal="right" vertical="center"/>
    </xf>
    <xf numFmtId="4" fontId="23" fillId="2" borderId="23" xfId="1" applyNumberFormat="1" applyFont="1" applyFill="1" applyBorder="1" applyAlignment="1">
      <alignment horizontal="right" vertical="center"/>
    </xf>
    <xf numFmtId="4" fontId="23" fillId="2" borderId="24" xfId="1" applyNumberFormat="1" applyFont="1" applyFill="1" applyBorder="1" applyAlignment="1">
      <alignment horizontal="right" vertical="center"/>
    </xf>
    <xf numFmtId="4" fontId="23" fillId="2" borderId="11" xfId="1" applyNumberFormat="1" applyFont="1" applyFill="1" applyBorder="1" applyAlignment="1">
      <alignment horizontal="right" vertical="center"/>
    </xf>
    <xf numFmtId="0" fontId="25" fillId="0" borderId="1" xfId="0" applyFont="1" applyBorder="1"/>
    <xf numFmtId="49" fontId="23" fillId="3" borderId="1" xfId="1" applyNumberFormat="1" applyFont="1" applyFill="1" applyBorder="1" applyAlignment="1">
      <alignment horizontal="center" vertical="center"/>
    </xf>
    <xf numFmtId="4" fontId="23" fillId="3" borderId="1" xfId="1" applyNumberFormat="1" applyFont="1" applyFill="1" applyBorder="1" applyAlignment="1">
      <alignment horizontal="center" vertical="center"/>
    </xf>
    <xf numFmtId="4" fontId="23" fillId="3" borderId="1" xfId="1" applyNumberFormat="1" applyFont="1" applyFill="1" applyBorder="1" applyAlignment="1">
      <alignment horizontal="right" vertical="center"/>
    </xf>
    <xf numFmtId="164" fontId="23" fillId="3" borderId="1" xfId="1" applyNumberFormat="1" applyFont="1" applyFill="1" applyBorder="1" applyAlignment="1">
      <alignment horizontal="center" vertical="center"/>
    </xf>
    <xf numFmtId="0" fontId="23" fillId="2" borderId="6" xfId="1" applyFont="1" applyFill="1" applyBorder="1" applyAlignment="1">
      <alignment vertical="center"/>
    </xf>
    <xf numFmtId="4" fontId="23" fillId="2" borderId="2" xfId="1" applyNumberFormat="1" applyFont="1" applyFill="1" applyBorder="1" applyAlignment="1">
      <alignment horizontal="right" vertical="center"/>
    </xf>
    <xf numFmtId="0" fontId="23" fillId="2" borderId="18" xfId="1" applyFont="1" applyFill="1" applyBorder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0" fontId="23" fillId="2" borderId="23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3" fillId="2" borderId="4" xfId="1" applyFont="1" applyFill="1" applyBorder="1" applyAlignment="1">
      <alignment horizontal="center" vertical="center"/>
    </xf>
    <xf numFmtId="0" fontId="23" fillId="2" borderId="3" xfId="1" applyFont="1" applyFill="1" applyBorder="1" applyAlignment="1">
      <alignment horizontal="center" vertical="center"/>
    </xf>
    <xf numFmtId="0" fontId="23" fillId="2" borderId="6" xfId="1" applyFont="1" applyFill="1" applyBorder="1" applyAlignment="1">
      <alignment horizontal="center" vertical="center"/>
    </xf>
    <xf numFmtId="0" fontId="23" fillId="2" borderId="4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center" vertical="center" wrapText="1"/>
    </xf>
    <xf numFmtId="0" fontId="23" fillId="2" borderId="12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23" fillId="2" borderId="14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3" fillId="2" borderId="25" xfId="1" applyFont="1" applyFill="1" applyBorder="1" applyAlignment="1">
      <alignment horizontal="center" vertical="center" wrapText="1"/>
    </xf>
    <xf numFmtId="0" fontId="23" fillId="2" borderId="26" xfId="1" applyFont="1" applyFill="1" applyBorder="1" applyAlignment="1">
      <alignment horizontal="center" vertical="center" wrapText="1"/>
    </xf>
    <xf numFmtId="0" fontId="23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4" fillId="0" borderId="37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/>
    </xf>
    <xf numFmtId="0" fontId="27" fillId="4" borderId="27" xfId="0" applyFont="1" applyFill="1" applyBorder="1" applyAlignment="1">
      <alignment horizontal="center"/>
    </xf>
    <xf numFmtId="0" fontId="27" fillId="4" borderId="30" xfId="0" applyFont="1" applyFill="1" applyBorder="1" applyAlignment="1">
      <alignment horizontal="center"/>
    </xf>
    <xf numFmtId="0" fontId="27" fillId="4" borderId="18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/>
    </xf>
    <xf numFmtId="0" fontId="22" fillId="4" borderId="39" xfId="0" applyFont="1" applyFill="1" applyBorder="1" applyAlignment="1">
      <alignment horizontal="left"/>
    </xf>
    <xf numFmtId="0" fontId="22" fillId="4" borderId="44" xfId="0" applyFont="1" applyFill="1" applyBorder="1" applyAlignment="1">
      <alignment horizontal="left"/>
    </xf>
    <xf numFmtId="0" fontId="22" fillId="4" borderId="43" xfId="0" applyFont="1" applyFill="1" applyBorder="1" applyAlignment="1">
      <alignment horizontal="left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3" fillId="0" borderId="0" xfId="1" applyFont="1" applyBorder="1" applyAlignment="1">
      <alignment horizontal="center"/>
    </xf>
  </cellXfs>
  <cellStyles count="5">
    <cellStyle name="Moneda" xfId="3" builtinId="4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314325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247650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0</xdr:row>
      <xdr:rowOff>104775</xdr:rowOff>
    </xdr:from>
    <xdr:to>
      <xdr:col>6</xdr:col>
      <xdr:colOff>1028700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96500" y="104775"/>
          <a:ext cx="9239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71"/>
  <sheetViews>
    <sheetView topLeftCell="A34" zoomScale="66" zoomScaleNormal="66" workbookViewId="0">
      <selection activeCell="J70" sqref="J70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28515625" customWidth="1"/>
    <col min="6" max="6" width="18" customWidth="1"/>
    <col min="7" max="7" width="12.28515625" customWidth="1"/>
    <col min="8" max="8" width="14.85546875" customWidth="1"/>
    <col min="9" max="10" width="14.28515625" customWidth="1"/>
    <col min="11" max="11" width="16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59" t="s">
        <v>12</v>
      </c>
      <c r="C7" s="159"/>
      <c r="D7" s="159"/>
      <c r="E7" s="159"/>
      <c r="F7" s="159"/>
      <c r="G7" s="159"/>
      <c r="H7" s="159"/>
      <c r="I7" s="159"/>
      <c r="J7" s="159"/>
      <c r="K7" s="159"/>
    </row>
    <row r="8" spans="1:11" ht="18.75" x14ac:dyDescent="0.25">
      <c r="B8" s="173" t="s">
        <v>13</v>
      </c>
      <c r="C8" s="173"/>
      <c r="D8" s="173"/>
      <c r="E8" s="173"/>
      <c r="F8" s="173"/>
      <c r="G8" s="173"/>
      <c r="H8" s="173"/>
      <c r="I8" s="173"/>
      <c r="J8" s="173"/>
      <c r="K8" s="173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177" t="s">
        <v>510</v>
      </c>
      <c r="C10" s="177"/>
      <c r="D10" s="177"/>
      <c r="E10" s="177"/>
      <c r="F10" s="177"/>
      <c r="G10" s="177"/>
      <c r="H10" s="177"/>
      <c r="I10" s="177"/>
      <c r="J10" s="177"/>
      <c r="K10" s="177"/>
    </row>
    <row r="11" spans="1:11" ht="15.75" thickBot="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6.5" customHeight="1" x14ac:dyDescent="0.3">
      <c r="A12" s="127"/>
      <c r="B12" s="163" t="s">
        <v>0</v>
      </c>
      <c r="C12" s="160" t="s">
        <v>1</v>
      </c>
      <c r="D12" s="129"/>
      <c r="E12" s="166" t="s">
        <v>2</v>
      </c>
      <c r="F12" s="169" t="s">
        <v>3</v>
      </c>
      <c r="G12" s="130" t="s">
        <v>4</v>
      </c>
      <c r="H12" s="131"/>
      <c r="I12" s="132"/>
      <c r="J12" s="133" t="s">
        <v>334</v>
      </c>
      <c r="K12" s="174" t="s">
        <v>5</v>
      </c>
    </row>
    <row r="13" spans="1:11" ht="16.5" customHeight="1" x14ac:dyDescent="0.3">
      <c r="A13" s="127"/>
      <c r="B13" s="164"/>
      <c r="C13" s="161"/>
      <c r="D13" s="134" t="s">
        <v>29</v>
      </c>
      <c r="E13" s="167"/>
      <c r="F13" s="170"/>
      <c r="G13" s="172" t="s">
        <v>6</v>
      </c>
      <c r="H13" s="157" t="s">
        <v>7</v>
      </c>
      <c r="I13" s="135" t="s">
        <v>57</v>
      </c>
      <c r="J13" s="136"/>
      <c r="K13" s="175"/>
    </row>
    <row r="14" spans="1:11" ht="33.75" thickBot="1" x14ac:dyDescent="0.35">
      <c r="A14" s="127"/>
      <c r="B14" s="165"/>
      <c r="C14" s="162"/>
      <c r="D14" s="137"/>
      <c r="E14" s="168"/>
      <c r="F14" s="171"/>
      <c r="G14" s="172"/>
      <c r="H14" s="158"/>
      <c r="I14" s="138" t="s">
        <v>58</v>
      </c>
      <c r="J14" s="139" t="s">
        <v>58</v>
      </c>
      <c r="K14" s="176"/>
    </row>
    <row r="15" spans="1:11" ht="16.5" x14ac:dyDescent="0.3">
      <c r="A15" s="127"/>
      <c r="B15" s="140"/>
      <c r="C15" s="141" t="s">
        <v>14</v>
      </c>
      <c r="D15" s="141"/>
      <c r="E15" s="142"/>
      <c r="F15" s="143"/>
      <c r="G15" s="144"/>
      <c r="H15" s="145"/>
      <c r="I15" s="146"/>
      <c r="J15" s="146"/>
      <c r="K15" s="147"/>
    </row>
    <row r="16" spans="1:11" ht="16.5" x14ac:dyDescent="0.3">
      <c r="A16" s="148">
        <v>1</v>
      </c>
      <c r="B16" s="149" t="s">
        <v>18</v>
      </c>
      <c r="C16" s="150" t="s">
        <v>16</v>
      </c>
      <c r="D16" s="150" t="s">
        <v>25</v>
      </c>
      <c r="E16" s="151">
        <v>17250</v>
      </c>
      <c r="F16" s="151">
        <v>0</v>
      </c>
      <c r="G16" s="151">
        <v>495.08</v>
      </c>
      <c r="H16" s="151">
        <v>524.4</v>
      </c>
      <c r="I16" s="151">
        <v>25</v>
      </c>
      <c r="J16" s="151">
        <f>I16+H16+G16+F16</f>
        <v>1044.48</v>
      </c>
      <c r="K16" s="151">
        <f>E16-J16</f>
        <v>16205.52</v>
      </c>
    </row>
    <row r="17" spans="1:11" ht="16.5" x14ac:dyDescent="0.3">
      <c r="A17" s="148">
        <f>A16+1</f>
        <v>2</v>
      </c>
      <c r="B17" s="149" t="s">
        <v>19</v>
      </c>
      <c r="C17" s="150" t="s">
        <v>17</v>
      </c>
      <c r="D17" s="150" t="s">
        <v>26</v>
      </c>
      <c r="E17" s="151">
        <v>33275</v>
      </c>
      <c r="F17" s="151">
        <v>0</v>
      </c>
      <c r="G17" s="151">
        <v>954.99</v>
      </c>
      <c r="H17" s="151">
        <v>1011.56</v>
      </c>
      <c r="I17" s="151">
        <v>3206.42</v>
      </c>
      <c r="J17" s="151">
        <f t="shared" ref="J17:J58" si="0">I17+H17+G17+F17</f>
        <v>5172.9699999999993</v>
      </c>
      <c r="K17" s="151">
        <f t="shared" ref="K17:K58" si="1">E17-J17</f>
        <v>28102.03</v>
      </c>
    </row>
    <row r="18" spans="1:11" ht="16.5" x14ac:dyDescent="0.3">
      <c r="A18" s="148">
        <f t="shared" ref="A18:A56" si="2">A17+1</f>
        <v>3</v>
      </c>
      <c r="B18" s="149" t="s">
        <v>20</v>
      </c>
      <c r="C18" s="150" t="s">
        <v>22</v>
      </c>
      <c r="D18" s="150" t="s">
        <v>27</v>
      </c>
      <c r="E18" s="151">
        <v>270000</v>
      </c>
      <c r="F18" s="151">
        <v>54632.32</v>
      </c>
      <c r="G18" s="151">
        <v>4962.2299999999996</v>
      </c>
      <c r="H18" s="151">
        <v>2628.08</v>
      </c>
      <c r="I18" s="151">
        <v>25</v>
      </c>
      <c r="J18" s="151">
        <f t="shared" si="0"/>
        <v>62247.63</v>
      </c>
      <c r="K18" s="151">
        <f t="shared" si="1"/>
        <v>207752.37</v>
      </c>
    </row>
    <row r="19" spans="1:11" ht="16.5" x14ac:dyDescent="0.3">
      <c r="A19" s="148">
        <v>4</v>
      </c>
      <c r="B19" s="149" t="s">
        <v>23</v>
      </c>
      <c r="C19" s="150" t="s">
        <v>24</v>
      </c>
      <c r="D19" s="150" t="s">
        <v>28</v>
      </c>
      <c r="E19" s="151">
        <v>190000</v>
      </c>
      <c r="F19" s="151">
        <v>34632.32</v>
      </c>
      <c r="G19" s="151">
        <v>4962.2299999999996</v>
      </c>
      <c r="H19" s="151">
        <v>2628.08</v>
      </c>
      <c r="I19" s="151">
        <v>25</v>
      </c>
      <c r="J19" s="151">
        <f t="shared" si="0"/>
        <v>42247.63</v>
      </c>
      <c r="K19" s="151">
        <f t="shared" si="1"/>
        <v>147752.37</v>
      </c>
    </row>
    <row r="20" spans="1:11" ht="16.5" x14ac:dyDescent="0.3">
      <c r="A20" s="148">
        <v>5</v>
      </c>
      <c r="B20" s="149" t="s">
        <v>32</v>
      </c>
      <c r="C20" s="150" t="s">
        <v>31</v>
      </c>
      <c r="D20" s="150" t="s">
        <v>30</v>
      </c>
      <c r="E20" s="151">
        <v>190000</v>
      </c>
      <c r="F20" s="151">
        <v>34632.32</v>
      </c>
      <c r="G20" s="151">
        <v>4962.2299999999996</v>
      </c>
      <c r="H20" s="151">
        <v>2628.08</v>
      </c>
      <c r="I20" s="151">
        <v>25</v>
      </c>
      <c r="J20" s="151">
        <f t="shared" si="0"/>
        <v>42247.63</v>
      </c>
      <c r="K20" s="151">
        <f t="shared" si="1"/>
        <v>147752.37</v>
      </c>
    </row>
    <row r="21" spans="1:11" ht="16.5" x14ac:dyDescent="0.3">
      <c r="A21" s="148">
        <v>6</v>
      </c>
      <c r="B21" s="149" t="s">
        <v>34</v>
      </c>
      <c r="C21" s="150" t="s">
        <v>33</v>
      </c>
      <c r="D21" s="150" t="s">
        <v>35</v>
      </c>
      <c r="E21" s="151">
        <v>80000</v>
      </c>
      <c r="F21" s="151">
        <v>7847.9</v>
      </c>
      <c r="G21" s="151">
        <v>2296</v>
      </c>
      <c r="H21" s="151">
        <v>2432</v>
      </c>
      <c r="I21" s="151">
        <v>2819.55</v>
      </c>
      <c r="J21" s="151">
        <f t="shared" si="0"/>
        <v>15395.45</v>
      </c>
      <c r="K21" s="151">
        <f t="shared" si="1"/>
        <v>64604.55</v>
      </c>
    </row>
    <row r="22" spans="1:11" ht="16.5" x14ac:dyDescent="0.3">
      <c r="A22" s="148">
        <v>7</v>
      </c>
      <c r="B22" s="149" t="s">
        <v>36</v>
      </c>
      <c r="C22" s="152" t="s">
        <v>37</v>
      </c>
      <c r="D22" s="152" t="s">
        <v>38</v>
      </c>
      <c r="E22" s="151">
        <v>25000</v>
      </c>
      <c r="F22" s="151">
        <v>0</v>
      </c>
      <c r="G22" s="151">
        <v>717.5</v>
      </c>
      <c r="H22" s="151">
        <v>760</v>
      </c>
      <c r="I22" s="151">
        <v>3581</v>
      </c>
      <c r="J22" s="151">
        <v>5058.5</v>
      </c>
      <c r="K22" s="151">
        <f t="shared" si="1"/>
        <v>19941.5</v>
      </c>
    </row>
    <row r="23" spans="1:11" ht="16.5" x14ac:dyDescent="0.3">
      <c r="A23" s="148">
        <v>8</v>
      </c>
      <c r="B23" s="149" t="s">
        <v>39</v>
      </c>
      <c r="C23" s="150" t="s">
        <v>40</v>
      </c>
      <c r="D23" s="150" t="s">
        <v>41</v>
      </c>
      <c r="E23" s="151">
        <v>63525</v>
      </c>
      <c r="F23" s="151">
        <v>4286.8999999999996</v>
      </c>
      <c r="G23" s="151">
        <v>1823.17</v>
      </c>
      <c r="H23" s="151">
        <v>1931.16</v>
      </c>
      <c r="I23" s="151">
        <v>868.39</v>
      </c>
      <c r="J23" s="151">
        <f t="shared" si="0"/>
        <v>8909.619999999999</v>
      </c>
      <c r="K23" s="151">
        <f t="shared" si="1"/>
        <v>54615.380000000005</v>
      </c>
    </row>
    <row r="24" spans="1:11" ht="16.5" x14ac:dyDescent="0.3">
      <c r="A24" s="148">
        <f t="shared" ref="A24" si="3">A23+1</f>
        <v>9</v>
      </c>
      <c r="B24" s="149" t="s">
        <v>42</v>
      </c>
      <c r="C24" s="150" t="s">
        <v>43</v>
      </c>
      <c r="D24" s="150" t="s">
        <v>44</v>
      </c>
      <c r="E24" s="151">
        <v>22869</v>
      </c>
      <c r="F24" s="151">
        <v>0</v>
      </c>
      <c r="G24" s="151">
        <v>656.34</v>
      </c>
      <c r="H24" s="151">
        <v>695.22</v>
      </c>
      <c r="I24" s="151">
        <v>3051</v>
      </c>
      <c r="J24" s="151">
        <v>4402.5600000000004</v>
      </c>
      <c r="K24" s="151">
        <f t="shared" si="1"/>
        <v>18466.439999999999</v>
      </c>
    </row>
    <row r="25" spans="1:11" ht="16.5" x14ac:dyDescent="0.3">
      <c r="A25" s="148">
        <f t="shared" si="2"/>
        <v>10</v>
      </c>
      <c r="B25" s="149" t="s">
        <v>45</v>
      </c>
      <c r="C25" s="150" t="s">
        <v>46</v>
      </c>
      <c r="D25" s="150" t="s">
        <v>47</v>
      </c>
      <c r="E25" s="151">
        <v>20000</v>
      </c>
      <c r="F25" s="151">
        <v>0</v>
      </c>
      <c r="G25" s="151">
        <v>574</v>
      </c>
      <c r="H25" s="151">
        <v>608</v>
      </c>
      <c r="I25" s="151">
        <v>525</v>
      </c>
      <c r="J25" s="151">
        <f t="shared" si="0"/>
        <v>1707</v>
      </c>
      <c r="K25" s="151">
        <f t="shared" si="1"/>
        <v>18293</v>
      </c>
    </row>
    <row r="26" spans="1:11" ht="16.5" x14ac:dyDescent="0.3">
      <c r="A26" s="148">
        <v>11</v>
      </c>
      <c r="B26" s="149" t="s">
        <v>48</v>
      </c>
      <c r="C26" s="150" t="s">
        <v>49</v>
      </c>
      <c r="D26" s="150" t="s">
        <v>50</v>
      </c>
      <c r="E26" s="151">
        <v>26620</v>
      </c>
      <c r="F26" s="151">
        <v>0</v>
      </c>
      <c r="G26" s="151">
        <v>763.99</v>
      </c>
      <c r="H26" s="151">
        <v>809.25</v>
      </c>
      <c r="I26" s="151">
        <v>25</v>
      </c>
      <c r="J26" s="151">
        <f t="shared" si="0"/>
        <v>1598.24</v>
      </c>
      <c r="K26" s="151">
        <f t="shared" si="1"/>
        <v>25021.759999999998</v>
      </c>
    </row>
    <row r="27" spans="1:11" ht="16.5" x14ac:dyDescent="0.3">
      <c r="A27" s="148">
        <v>12</v>
      </c>
      <c r="B27" s="149" t="s">
        <v>51</v>
      </c>
      <c r="C27" s="150" t="s">
        <v>52</v>
      </c>
      <c r="D27" s="150" t="s">
        <v>53</v>
      </c>
      <c r="E27" s="151">
        <v>63525</v>
      </c>
      <c r="F27" s="151">
        <v>4286.8999999999996</v>
      </c>
      <c r="G27" s="151">
        <v>1823.17</v>
      </c>
      <c r="H27" s="151">
        <v>1931.16</v>
      </c>
      <c r="I27" s="151">
        <v>868.39</v>
      </c>
      <c r="J27" s="151">
        <f t="shared" si="0"/>
        <v>8909.619999999999</v>
      </c>
      <c r="K27" s="151">
        <f t="shared" si="1"/>
        <v>54615.380000000005</v>
      </c>
    </row>
    <row r="28" spans="1:11" ht="16.5" x14ac:dyDescent="0.3">
      <c r="A28" s="87">
        <v>13</v>
      </c>
      <c r="B28" s="149" t="s">
        <v>54</v>
      </c>
      <c r="C28" s="150" t="s">
        <v>55</v>
      </c>
      <c r="D28" s="150" t="s">
        <v>56</v>
      </c>
      <c r="E28" s="151">
        <v>25000</v>
      </c>
      <c r="F28" s="151">
        <v>0</v>
      </c>
      <c r="G28" s="151">
        <v>717.5</v>
      </c>
      <c r="H28" s="151">
        <v>760</v>
      </c>
      <c r="I28" s="151">
        <v>25</v>
      </c>
      <c r="J28" s="151">
        <f t="shared" si="0"/>
        <v>1502.5</v>
      </c>
      <c r="K28" s="151">
        <f t="shared" si="1"/>
        <v>23497.5</v>
      </c>
    </row>
    <row r="29" spans="1:11" ht="16.5" x14ac:dyDescent="0.3">
      <c r="A29" s="87">
        <v>14</v>
      </c>
      <c r="B29" s="149" t="s">
        <v>59</v>
      </c>
      <c r="C29" s="150" t="s">
        <v>62</v>
      </c>
      <c r="D29" s="150" t="s">
        <v>60</v>
      </c>
      <c r="E29" s="151">
        <v>59895</v>
      </c>
      <c r="F29" s="151">
        <v>3603.81</v>
      </c>
      <c r="G29" s="151">
        <v>1718.99</v>
      </c>
      <c r="H29" s="151">
        <v>1820.81</v>
      </c>
      <c r="I29" s="151">
        <v>868.39</v>
      </c>
      <c r="J29" s="151">
        <f>I29+H29+G29+F29</f>
        <v>8012</v>
      </c>
      <c r="K29" s="151">
        <f t="shared" si="1"/>
        <v>51883</v>
      </c>
    </row>
    <row r="30" spans="1:11" ht="16.5" x14ac:dyDescent="0.3">
      <c r="A30" s="87">
        <v>15</v>
      </c>
      <c r="B30" s="149" t="s">
        <v>61</v>
      </c>
      <c r="C30" s="150" t="s">
        <v>63</v>
      </c>
      <c r="D30" s="150" t="s">
        <v>47</v>
      </c>
      <c r="E30" s="151">
        <v>20000</v>
      </c>
      <c r="F30" s="151">
        <v>0</v>
      </c>
      <c r="G30" s="151">
        <v>574</v>
      </c>
      <c r="H30" s="151">
        <v>608</v>
      </c>
      <c r="I30" s="151">
        <v>8437.8799999999992</v>
      </c>
      <c r="J30" s="151">
        <f>I30+H30+G30+F30</f>
        <v>9619.8799999999992</v>
      </c>
      <c r="K30" s="151">
        <f t="shared" si="1"/>
        <v>10380.120000000001</v>
      </c>
    </row>
    <row r="31" spans="1:11" ht="16.5" x14ac:dyDescent="0.3">
      <c r="A31" s="87">
        <f t="shared" ref="A31" si="4">A30+1</f>
        <v>16</v>
      </c>
      <c r="B31" s="149" t="s">
        <v>21</v>
      </c>
      <c r="C31" s="150" t="s">
        <v>64</v>
      </c>
      <c r="D31" s="150" t="s">
        <v>65</v>
      </c>
      <c r="E31" s="151">
        <v>25000</v>
      </c>
      <c r="F31" s="151">
        <v>0</v>
      </c>
      <c r="G31" s="151">
        <v>717.5</v>
      </c>
      <c r="H31" s="151">
        <v>760</v>
      </c>
      <c r="I31" s="151">
        <v>25</v>
      </c>
      <c r="J31" s="151">
        <f t="shared" si="0"/>
        <v>1502.5</v>
      </c>
      <c r="K31" s="151">
        <f t="shared" si="1"/>
        <v>23497.5</v>
      </c>
    </row>
    <row r="32" spans="1:11" ht="16.5" x14ac:dyDescent="0.3">
      <c r="A32" s="87">
        <f t="shared" si="2"/>
        <v>17</v>
      </c>
      <c r="B32" s="149" t="s">
        <v>67</v>
      </c>
      <c r="C32" s="150" t="s">
        <v>66</v>
      </c>
      <c r="D32" s="150" t="s">
        <v>68</v>
      </c>
      <c r="E32" s="151">
        <v>45000</v>
      </c>
      <c r="F32" s="151">
        <v>1225.53</v>
      </c>
      <c r="G32" s="151">
        <v>1291.5</v>
      </c>
      <c r="H32" s="151">
        <v>1368</v>
      </c>
      <c r="I32" s="151">
        <v>868.39</v>
      </c>
      <c r="J32" s="151">
        <f t="shared" si="0"/>
        <v>4753.42</v>
      </c>
      <c r="K32" s="151">
        <f t="shared" si="1"/>
        <v>40246.58</v>
      </c>
    </row>
    <row r="33" spans="1:11" ht="16.5" x14ac:dyDescent="0.3">
      <c r="A33" s="87">
        <v>18</v>
      </c>
      <c r="B33" s="149" t="s">
        <v>321</v>
      </c>
      <c r="C33" s="150" t="s">
        <v>322</v>
      </c>
      <c r="D33" s="150" t="s">
        <v>323</v>
      </c>
      <c r="E33" s="151">
        <v>42350</v>
      </c>
      <c r="F33" s="151">
        <v>978.03</v>
      </c>
      <c r="G33" s="151">
        <v>1215.45</v>
      </c>
      <c r="H33" s="151">
        <v>1287.44</v>
      </c>
      <c r="I33" s="151">
        <v>3328.69</v>
      </c>
      <c r="J33" s="151">
        <f t="shared" si="0"/>
        <v>6809.61</v>
      </c>
      <c r="K33" s="151">
        <f t="shared" si="1"/>
        <v>35540.39</v>
      </c>
    </row>
    <row r="34" spans="1:11" ht="16.5" x14ac:dyDescent="0.3">
      <c r="A34" s="87">
        <v>19</v>
      </c>
      <c r="B34" s="149" t="s">
        <v>324</v>
      </c>
      <c r="C34" s="150" t="s">
        <v>325</v>
      </c>
      <c r="D34" s="150" t="s">
        <v>326</v>
      </c>
      <c r="E34" s="151">
        <v>25000</v>
      </c>
      <c r="F34" s="151">
        <v>0</v>
      </c>
      <c r="G34" s="151">
        <v>717.5</v>
      </c>
      <c r="H34" s="151">
        <v>760</v>
      </c>
      <c r="I34" s="151">
        <v>25</v>
      </c>
      <c r="J34" s="151">
        <v>1502.5</v>
      </c>
      <c r="K34" s="151">
        <f t="shared" si="1"/>
        <v>23497.5</v>
      </c>
    </row>
    <row r="35" spans="1:11" ht="16.5" x14ac:dyDescent="0.3">
      <c r="A35" s="87">
        <v>20</v>
      </c>
      <c r="B35" s="149" t="s">
        <v>328</v>
      </c>
      <c r="C35" s="150" t="s">
        <v>327</v>
      </c>
      <c r="D35" s="150" t="s">
        <v>202</v>
      </c>
      <c r="E35" s="151">
        <v>11132</v>
      </c>
      <c r="F35" s="151">
        <v>0</v>
      </c>
      <c r="G35" s="151">
        <v>319.49</v>
      </c>
      <c r="H35" s="151">
        <v>338.41</v>
      </c>
      <c r="I35" s="151">
        <v>525</v>
      </c>
      <c r="J35" s="151">
        <f t="shared" si="0"/>
        <v>1182.9000000000001</v>
      </c>
      <c r="K35" s="151">
        <f t="shared" si="1"/>
        <v>9949.1</v>
      </c>
    </row>
    <row r="36" spans="1:11" ht="16.5" x14ac:dyDescent="0.3">
      <c r="A36" s="87">
        <f t="shared" ref="A36" si="5">A35+1</f>
        <v>21</v>
      </c>
      <c r="B36" s="149" t="s">
        <v>329</v>
      </c>
      <c r="C36" s="150" t="s">
        <v>330</v>
      </c>
      <c r="D36" s="150" t="s">
        <v>331</v>
      </c>
      <c r="E36" s="151">
        <v>22869</v>
      </c>
      <c r="F36" s="151">
        <v>0</v>
      </c>
      <c r="G36" s="151">
        <v>656.34</v>
      </c>
      <c r="H36" s="151">
        <v>695.22</v>
      </c>
      <c r="I36" s="151">
        <v>2868.39</v>
      </c>
      <c r="J36" s="151">
        <f>G36+H36+I36</f>
        <v>4219.95</v>
      </c>
      <c r="K36" s="151">
        <f t="shared" si="1"/>
        <v>18649.05</v>
      </c>
    </row>
    <row r="37" spans="1:11" ht="16.5" x14ac:dyDescent="0.3">
      <c r="A37" s="87">
        <f t="shared" si="2"/>
        <v>22</v>
      </c>
      <c r="B37" s="149" t="s">
        <v>332</v>
      </c>
      <c r="C37" s="150" t="s">
        <v>333</v>
      </c>
      <c r="D37" s="150" t="s">
        <v>202</v>
      </c>
      <c r="E37" s="151">
        <v>11132</v>
      </c>
      <c r="F37" s="151">
        <v>0</v>
      </c>
      <c r="G37" s="151">
        <v>319.49</v>
      </c>
      <c r="H37" s="151">
        <v>338.41</v>
      </c>
      <c r="I37" s="151">
        <v>3740.46</v>
      </c>
      <c r="J37" s="151">
        <v>4398.3599999999997</v>
      </c>
      <c r="K37" s="151">
        <f t="shared" si="1"/>
        <v>6733.64</v>
      </c>
    </row>
    <row r="38" spans="1:11" ht="16.5" x14ac:dyDescent="0.3">
      <c r="A38" s="87">
        <f t="shared" si="2"/>
        <v>23</v>
      </c>
      <c r="B38" s="149" t="s">
        <v>335</v>
      </c>
      <c r="C38" s="150" t="s">
        <v>380</v>
      </c>
      <c r="D38" s="150" t="s">
        <v>202</v>
      </c>
      <c r="E38" s="151">
        <v>11132</v>
      </c>
      <c r="F38" s="151">
        <v>0</v>
      </c>
      <c r="G38" s="151">
        <v>319.49</v>
      </c>
      <c r="H38" s="151">
        <v>338.41</v>
      </c>
      <c r="I38" s="151">
        <v>25</v>
      </c>
      <c r="J38" s="151">
        <f t="shared" si="0"/>
        <v>682.90000000000009</v>
      </c>
      <c r="K38" s="151">
        <f t="shared" si="1"/>
        <v>10449.1</v>
      </c>
    </row>
    <row r="39" spans="1:11" ht="16.5" x14ac:dyDescent="0.3">
      <c r="A39" s="87">
        <v>24</v>
      </c>
      <c r="B39" s="149" t="s">
        <v>336</v>
      </c>
      <c r="C39" s="150" t="s">
        <v>378</v>
      </c>
      <c r="D39" s="150" t="s">
        <v>379</v>
      </c>
      <c r="E39" s="151">
        <v>121000</v>
      </c>
      <c r="F39" s="151">
        <v>17754.71</v>
      </c>
      <c r="G39" s="151">
        <v>3472.7</v>
      </c>
      <c r="H39" s="151">
        <v>2628.08</v>
      </c>
      <c r="I39" s="151">
        <v>2025</v>
      </c>
      <c r="J39" s="151">
        <f t="shared" si="0"/>
        <v>25880.489999999998</v>
      </c>
      <c r="K39" s="151">
        <f t="shared" si="1"/>
        <v>95119.510000000009</v>
      </c>
    </row>
    <row r="40" spans="1:11" ht="16.5" x14ac:dyDescent="0.3">
      <c r="A40" s="87">
        <f t="shared" si="2"/>
        <v>25</v>
      </c>
      <c r="B40" s="149" t="s">
        <v>337</v>
      </c>
      <c r="C40" s="150" t="s">
        <v>376</v>
      </c>
      <c r="D40" s="150" t="s">
        <v>377</v>
      </c>
      <c r="E40" s="151">
        <v>40000</v>
      </c>
      <c r="F40" s="151">
        <v>646.36</v>
      </c>
      <c r="G40" s="151">
        <v>1148</v>
      </c>
      <c r="H40" s="151">
        <v>1216</v>
      </c>
      <c r="I40" s="151">
        <v>6329.69</v>
      </c>
      <c r="J40" s="151">
        <f t="shared" si="0"/>
        <v>9340.0499999999993</v>
      </c>
      <c r="K40" s="151">
        <f t="shared" si="1"/>
        <v>30659.95</v>
      </c>
    </row>
    <row r="41" spans="1:11" ht="16.5" x14ac:dyDescent="0.3">
      <c r="A41" s="87">
        <f t="shared" si="2"/>
        <v>26</v>
      </c>
      <c r="B41" s="149" t="s">
        <v>338</v>
      </c>
      <c r="C41" s="150" t="s">
        <v>375</v>
      </c>
      <c r="D41" s="150" t="s">
        <v>38</v>
      </c>
      <c r="E41" s="151">
        <v>25047</v>
      </c>
      <c r="F41" s="151"/>
      <c r="G41" s="151">
        <v>718.85</v>
      </c>
      <c r="H41" s="151">
        <v>761.43</v>
      </c>
      <c r="I41" s="151">
        <v>2272.1999999999998</v>
      </c>
      <c r="J41" s="151">
        <f t="shared" si="0"/>
        <v>3752.4799999999996</v>
      </c>
      <c r="K41" s="151">
        <f t="shared" si="1"/>
        <v>21294.52</v>
      </c>
    </row>
    <row r="42" spans="1:11" ht="16.5" x14ac:dyDescent="0.3">
      <c r="A42" s="87">
        <v>27</v>
      </c>
      <c r="B42" s="149" t="s">
        <v>345</v>
      </c>
      <c r="C42" s="150" t="s">
        <v>374</v>
      </c>
      <c r="D42" s="150" t="s">
        <v>68</v>
      </c>
      <c r="E42" s="151">
        <v>54450</v>
      </c>
      <c r="F42" s="151">
        <v>2747.84</v>
      </c>
      <c r="G42" s="151">
        <v>1562.72</v>
      </c>
      <c r="H42" s="151">
        <v>1655.28</v>
      </c>
      <c r="I42" s="151">
        <v>1025</v>
      </c>
      <c r="J42" s="151">
        <f t="shared" si="0"/>
        <v>6990.84</v>
      </c>
      <c r="K42" s="151">
        <f t="shared" si="1"/>
        <v>47459.16</v>
      </c>
    </row>
    <row r="43" spans="1:11" ht="16.5" x14ac:dyDescent="0.3">
      <c r="A43" s="87">
        <f t="shared" ref="A43" si="6">A42+1</f>
        <v>28</v>
      </c>
      <c r="B43" s="149" t="s">
        <v>339</v>
      </c>
      <c r="C43" s="150" t="s">
        <v>373</v>
      </c>
      <c r="D43" s="150" t="s">
        <v>68</v>
      </c>
      <c r="E43" s="151">
        <v>60000</v>
      </c>
      <c r="F43" s="151">
        <v>3792.24</v>
      </c>
      <c r="G43" s="151">
        <v>1722</v>
      </c>
      <c r="H43" s="151">
        <v>1824</v>
      </c>
      <c r="I43" s="151">
        <v>2028.4</v>
      </c>
      <c r="J43" s="151">
        <f t="shared" si="0"/>
        <v>9366.64</v>
      </c>
      <c r="K43" s="151">
        <f t="shared" si="1"/>
        <v>50633.36</v>
      </c>
    </row>
    <row r="44" spans="1:11" ht="16.5" x14ac:dyDescent="0.3">
      <c r="A44" s="87">
        <f t="shared" si="2"/>
        <v>29</v>
      </c>
      <c r="B44" s="149" t="s">
        <v>340</v>
      </c>
      <c r="C44" s="150" t="s">
        <v>372</v>
      </c>
      <c r="D44" s="150" t="s">
        <v>160</v>
      </c>
      <c r="E44" s="151">
        <v>63525</v>
      </c>
      <c r="F44" s="151">
        <v>4286.8999999999996</v>
      </c>
      <c r="G44" s="151">
        <v>1823.17</v>
      </c>
      <c r="H44" s="151">
        <v>1931.16</v>
      </c>
      <c r="I44" s="151">
        <v>1536.19</v>
      </c>
      <c r="J44" s="151">
        <f t="shared" si="0"/>
        <v>9577.42</v>
      </c>
      <c r="K44" s="151">
        <f t="shared" si="1"/>
        <v>53947.58</v>
      </c>
    </row>
    <row r="45" spans="1:11" ht="16.5" x14ac:dyDescent="0.3">
      <c r="A45" s="87">
        <f t="shared" si="2"/>
        <v>30</v>
      </c>
      <c r="B45" s="149" t="s">
        <v>341</v>
      </c>
      <c r="C45" s="150" t="s">
        <v>371</v>
      </c>
      <c r="D45" s="150" t="s">
        <v>450</v>
      </c>
      <c r="E45" s="151">
        <v>125000</v>
      </c>
      <c r="F45" s="151">
        <v>18726.009999999998</v>
      </c>
      <c r="G45" s="151">
        <v>3587.5</v>
      </c>
      <c r="H45" s="151">
        <v>2628.08</v>
      </c>
      <c r="I45" s="151">
        <v>25</v>
      </c>
      <c r="J45" s="151">
        <f t="shared" si="0"/>
        <v>24966.589999999997</v>
      </c>
      <c r="K45" s="151">
        <f t="shared" si="1"/>
        <v>100033.41</v>
      </c>
    </row>
    <row r="46" spans="1:11" ht="16.5" x14ac:dyDescent="0.3">
      <c r="A46" s="87">
        <v>31</v>
      </c>
      <c r="B46" s="149" t="s">
        <v>342</v>
      </c>
      <c r="C46" s="150" t="s">
        <v>370</v>
      </c>
      <c r="D46" s="150" t="s">
        <v>68</v>
      </c>
      <c r="E46" s="151">
        <v>60000</v>
      </c>
      <c r="F46" s="151">
        <v>3792.24</v>
      </c>
      <c r="G46" s="151">
        <v>1722</v>
      </c>
      <c r="H46" s="151">
        <v>1824</v>
      </c>
      <c r="I46" s="151">
        <v>25</v>
      </c>
      <c r="J46" s="151">
        <f t="shared" si="0"/>
        <v>7363.24</v>
      </c>
      <c r="K46" s="151">
        <f t="shared" si="1"/>
        <v>52636.76</v>
      </c>
    </row>
    <row r="47" spans="1:11" ht="16.5" x14ac:dyDescent="0.3">
      <c r="A47" s="87">
        <f t="shared" ref="A47" si="7">A46+1</f>
        <v>32</v>
      </c>
      <c r="B47" s="149" t="s">
        <v>343</v>
      </c>
      <c r="C47" s="150" t="s">
        <v>368</v>
      </c>
      <c r="D47" s="150" t="s">
        <v>369</v>
      </c>
      <c r="E47" s="151">
        <v>121000</v>
      </c>
      <c r="F47" s="151">
        <v>17754.71</v>
      </c>
      <c r="G47" s="151">
        <v>3472.7</v>
      </c>
      <c r="H47" s="151">
        <v>2628.08</v>
      </c>
      <c r="I47" s="151">
        <v>525</v>
      </c>
      <c r="J47" s="151">
        <f t="shared" si="0"/>
        <v>24380.489999999998</v>
      </c>
      <c r="K47" s="151">
        <f t="shared" si="1"/>
        <v>96619.510000000009</v>
      </c>
    </row>
    <row r="48" spans="1:11" ht="16.5" x14ac:dyDescent="0.3">
      <c r="A48" s="148">
        <f t="shared" si="2"/>
        <v>33</v>
      </c>
      <c r="B48" s="149" t="s">
        <v>344</v>
      </c>
      <c r="C48" s="150" t="s">
        <v>367</v>
      </c>
      <c r="D48" s="150" t="s">
        <v>68</v>
      </c>
      <c r="E48" s="151">
        <v>60000</v>
      </c>
      <c r="F48" s="151">
        <v>3792.24</v>
      </c>
      <c r="G48" s="151">
        <v>1722</v>
      </c>
      <c r="H48" s="151">
        <v>1824</v>
      </c>
      <c r="I48" s="151">
        <v>1025</v>
      </c>
      <c r="J48" s="151">
        <f t="shared" si="0"/>
        <v>8363.24</v>
      </c>
      <c r="K48" s="151">
        <f t="shared" si="1"/>
        <v>51636.76</v>
      </c>
    </row>
    <row r="49" spans="1:11" ht="16.5" x14ac:dyDescent="0.3">
      <c r="A49" s="148">
        <f t="shared" si="2"/>
        <v>34</v>
      </c>
      <c r="B49" s="149" t="s">
        <v>346</v>
      </c>
      <c r="C49" s="150" t="s">
        <v>366</v>
      </c>
      <c r="D49" s="150" t="s">
        <v>68</v>
      </c>
      <c r="E49" s="151">
        <v>45000</v>
      </c>
      <c r="F49" s="151">
        <v>1225.53</v>
      </c>
      <c r="G49" s="151">
        <v>1291.5</v>
      </c>
      <c r="H49" s="151">
        <v>1368</v>
      </c>
      <c r="I49" s="151">
        <v>1868.39</v>
      </c>
      <c r="J49" s="151">
        <f t="shared" si="0"/>
        <v>5753.42</v>
      </c>
      <c r="K49" s="151">
        <f t="shared" si="1"/>
        <v>39246.58</v>
      </c>
    </row>
    <row r="50" spans="1:11" ht="16.5" x14ac:dyDescent="0.3">
      <c r="A50" s="148">
        <v>35</v>
      </c>
      <c r="B50" s="149" t="s">
        <v>347</v>
      </c>
      <c r="C50" s="150" t="s">
        <v>365</v>
      </c>
      <c r="D50" s="150" t="s">
        <v>68</v>
      </c>
      <c r="E50" s="151">
        <v>45000</v>
      </c>
      <c r="F50" s="151">
        <v>1352.04</v>
      </c>
      <c r="G50" s="151">
        <v>1291.5</v>
      </c>
      <c r="H50" s="151">
        <v>1368</v>
      </c>
      <c r="I50" s="151">
        <v>25</v>
      </c>
      <c r="J50" s="151">
        <f t="shared" si="0"/>
        <v>4036.54</v>
      </c>
      <c r="K50" s="151">
        <f t="shared" si="1"/>
        <v>40963.46</v>
      </c>
    </row>
    <row r="51" spans="1:11" ht="16.5" x14ac:dyDescent="0.3">
      <c r="A51" s="148">
        <f t="shared" ref="A51" si="8">A50+1</f>
        <v>36</v>
      </c>
      <c r="B51" s="149" t="s">
        <v>348</v>
      </c>
      <c r="C51" s="150" t="s">
        <v>364</v>
      </c>
      <c r="D51" s="150" t="s">
        <v>68</v>
      </c>
      <c r="E51" s="151">
        <v>50000</v>
      </c>
      <c r="F51" s="151">
        <v>2057.71</v>
      </c>
      <c r="G51" s="151">
        <v>1435</v>
      </c>
      <c r="H51" s="151">
        <v>1520</v>
      </c>
      <c r="I51" s="151">
        <v>25</v>
      </c>
      <c r="J51" s="151">
        <f t="shared" si="0"/>
        <v>5037.71</v>
      </c>
      <c r="K51" s="151">
        <f t="shared" si="1"/>
        <v>44962.29</v>
      </c>
    </row>
    <row r="52" spans="1:11" ht="16.5" x14ac:dyDescent="0.3">
      <c r="A52" s="148">
        <v>37</v>
      </c>
      <c r="B52" s="149" t="s">
        <v>349</v>
      </c>
      <c r="C52" s="150" t="s">
        <v>363</v>
      </c>
      <c r="D52" s="150" t="s">
        <v>241</v>
      </c>
      <c r="E52" s="151">
        <v>25000</v>
      </c>
      <c r="F52" s="151"/>
      <c r="G52" s="151">
        <v>717.5</v>
      </c>
      <c r="H52" s="151">
        <v>760</v>
      </c>
      <c r="I52" s="151">
        <v>25</v>
      </c>
      <c r="J52" s="151">
        <f t="shared" si="0"/>
        <v>1502.5</v>
      </c>
      <c r="K52" s="151">
        <f t="shared" si="1"/>
        <v>23497.5</v>
      </c>
    </row>
    <row r="53" spans="1:11" ht="16.5" x14ac:dyDescent="0.3">
      <c r="A53" s="148">
        <v>38</v>
      </c>
      <c r="B53" s="149" t="s">
        <v>350</v>
      </c>
      <c r="C53" s="150" t="s">
        <v>362</v>
      </c>
      <c r="D53" s="150" t="s">
        <v>68</v>
      </c>
      <c r="E53" s="151">
        <v>45000</v>
      </c>
      <c r="F53" s="151">
        <v>1352.04</v>
      </c>
      <c r="G53" s="151">
        <v>1291.5</v>
      </c>
      <c r="H53" s="151">
        <v>1368</v>
      </c>
      <c r="I53" s="151">
        <v>25</v>
      </c>
      <c r="J53" s="151">
        <f t="shared" si="0"/>
        <v>4036.54</v>
      </c>
      <c r="K53" s="151">
        <f t="shared" si="1"/>
        <v>40963.46</v>
      </c>
    </row>
    <row r="54" spans="1:11" ht="14.25" customHeight="1" x14ac:dyDescent="0.3">
      <c r="A54" s="148">
        <f t="shared" ref="A54" si="9">A53+1</f>
        <v>39</v>
      </c>
      <c r="B54" s="149" t="s">
        <v>217</v>
      </c>
      <c r="C54" s="150" t="s">
        <v>360</v>
      </c>
      <c r="D54" s="150" t="s">
        <v>361</v>
      </c>
      <c r="E54" s="151">
        <v>121000</v>
      </c>
      <c r="F54" s="151">
        <v>17543.86</v>
      </c>
      <c r="G54" s="151">
        <v>3472.7</v>
      </c>
      <c r="H54" s="151">
        <v>2628.08</v>
      </c>
      <c r="I54" s="151">
        <v>868.39</v>
      </c>
      <c r="J54" s="151">
        <f t="shared" si="0"/>
        <v>24513.03</v>
      </c>
      <c r="K54" s="151">
        <f t="shared" si="1"/>
        <v>96486.97</v>
      </c>
    </row>
    <row r="55" spans="1:11" ht="16.5" x14ac:dyDescent="0.3">
      <c r="A55" s="148">
        <f t="shared" si="2"/>
        <v>40</v>
      </c>
      <c r="B55" s="149" t="s">
        <v>351</v>
      </c>
      <c r="C55" s="150" t="s">
        <v>359</v>
      </c>
      <c r="D55" s="150" t="s">
        <v>68</v>
      </c>
      <c r="E55" s="151">
        <v>45000</v>
      </c>
      <c r="F55" s="151">
        <v>1352.04</v>
      </c>
      <c r="G55" s="151">
        <v>1291.5</v>
      </c>
      <c r="H55" s="151">
        <v>1368</v>
      </c>
      <c r="I55" s="151">
        <v>25</v>
      </c>
      <c r="J55" s="151">
        <f t="shared" si="0"/>
        <v>4036.54</v>
      </c>
      <c r="K55" s="151">
        <f t="shared" si="1"/>
        <v>40963.46</v>
      </c>
    </row>
    <row r="56" spans="1:11" ht="16.5" x14ac:dyDescent="0.3">
      <c r="A56" s="148">
        <f t="shared" si="2"/>
        <v>41</v>
      </c>
      <c r="B56" s="149" t="s">
        <v>352</v>
      </c>
      <c r="C56" s="150" t="s">
        <v>357</v>
      </c>
      <c r="D56" s="150" t="s">
        <v>358</v>
      </c>
      <c r="E56" s="151">
        <v>54450</v>
      </c>
      <c r="F56" s="151">
        <v>2747.84</v>
      </c>
      <c r="G56" s="151">
        <v>1562.72</v>
      </c>
      <c r="H56" s="151">
        <v>1655.28</v>
      </c>
      <c r="I56" s="151">
        <v>25</v>
      </c>
      <c r="J56" s="151">
        <f t="shared" si="0"/>
        <v>5990.84</v>
      </c>
      <c r="K56" s="151">
        <f t="shared" si="1"/>
        <v>48459.16</v>
      </c>
    </row>
    <row r="57" spans="1:11" ht="16.5" x14ac:dyDescent="0.3">
      <c r="A57" s="148">
        <v>42</v>
      </c>
      <c r="B57" s="149" t="s">
        <v>353</v>
      </c>
      <c r="C57" s="150" t="s">
        <v>356</v>
      </c>
      <c r="D57" s="150" t="s">
        <v>241</v>
      </c>
      <c r="E57" s="151">
        <v>30250</v>
      </c>
      <c r="F57" s="151"/>
      <c r="G57" s="151">
        <v>868.18</v>
      </c>
      <c r="H57" s="151">
        <v>919.6</v>
      </c>
      <c r="I57" s="151">
        <v>25</v>
      </c>
      <c r="J57" s="151">
        <f t="shared" si="0"/>
        <v>1812.78</v>
      </c>
      <c r="K57" s="151">
        <f t="shared" si="1"/>
        <v>28437.22</v>
      </c>
    </row>
    <row r="58" spans="1:11" ht="16.5" x14ac:dyDescent="0.3">
      <c r="A58" s="148">
        <f t="shared" ref="A58" si="10">A57+1</f>
        <v>43</v>
      </c>
      <c r="B58" s="149" t="s">
        <v>354</v>
      </c>
      <c r="C58" s="150" t="s">
        <v>355</v>
      </c>
      <c r="D58" s="150" t="s">
        <v>68</v>
      </c>
      <c r="E58" s="151">
        <v>27830</v>
      </c>
      <c r="F58" s="127"/>
      <c r="G58" s="151">
        <v>798.72</v>
      </c>
      <c r="H58" s="151">
        <v>846.03</v>
      </c>
      <c r="I58" s="151">
        <v>868.39</v>
      </c>
      <c r="J58" s="151">
        <f t="shared" si="0"/>
        <v>2513.1400000000003</v>
      </c>
      <c r="K58" s="151">
        <f t="shared" si="1"/>
        <v>25316.86</v>
      </c>
    </row>
    <row r="59" spans="1:11" ht="17.25" thickBot="1" x14ac:dyDescent="0.35">
      <c r="A59" s="127"/>
      <c r="B59" s="128"/>
      <c r="C59" s="153" t="s">
        <v>15</v>
      </c>
      <c r="D59" s="88"/>
      <c r="E59" s="90">
        <f>SUM(E16:E58)</f>
        <v>2519126</v>
      </c>
      <c r="F59" s="83">
        <f>SUM(F16:F58)</f>
        <v>247050.33999999991</v>
      </c>
      <c r="G59" s="83">
        <f t="shared" ref="G59" si="11">SUM(G16:G58)</f>
        <v>68530.639999999985</v>
      </c>
      <c r="H59" s="83">
        <f>SUM(H16:H58)</f>
        <v>60382.790000000008</v>
      </c>
      <c r="I59" s="154">
        <f>SUM(I16:I58)</f>
        <v>56378.6</v>
      </c>
      <c r="J59" s="83">
        <f>SUM(J16:J58)</f>
        <v>432342.37</v>
      </c>
      <c r="K59" s="83">
        <f>SUM(K16:K58)</f>
        <v>2086783.63</v>
      </c>
    </row>
    <row r="60" spans="1:11" ht="17.25" thickBot="1" x14ac:dyDescent="0.35">
      <c r="A60" s="127"/>
      <c r="B60" s="128"/>
      <c r="C60" s="155"/>
      <c r="D60" s="89"/>
      <c r="E60" s="90"/>
      <c r="F60" s="90"/>
      <c r="G60" s="90"/>
      <c r="H60" s="90"/>
      <c r="I60" s="90"/>
      <c r="J60" s="90"/>
      <c r="K60" s="90"/>
    </row>
    <row r="61" spans="1:11" ht="19.5" x14ac:dyDescent="0.25">
      <c r="B61" s="3" t="s">
        <v>8</v>
      </c>
      <c r="C61" s="4"/>
      <c r="D61" s="4"/>
      <c r="E61" s="4"/>
      <c r="F61" s="4"/>
      <c r="G61" s="5"/>
      <c r="H61" s="5"/>
      <c r="I61" s="5"/>
      <c r="J61" s="5"/>
      <c r="K61" s="5"/>
    </row>
    <row r="62" spans="1:11" ht="20.25" customHeight="1" x14ac:dyDescent="0.25">
      <c r="B62" s="4" t="s">
        <v>9</v>
      </c>
      <c r="C62" s="4"/>
      <c r="D62" s="4"/>
      <c r="E62" s="4"/>
      <c r="F62" s="4"/>
      <c r="G62" s="5"/>
      <c r="H62" s="5"/>
      <c r="I62" s="5"/>
      <c r="J62" s="5"/>
      <c r="K62" s="5"/>
    </row>
    <row r="63" spans="1:11" ht="20.25" customHeight="1" x14ac:dyDescent="0.25">
      <c r="B63" s="6" t="s">
        <v>10</v>
      </c>
      <c r="C63" s="4"/>
      <c r="D63" s="4"/>
      <c r="E63" s="4"/>
      <c r="F63" s="4"/>
      <c r="G63" s="5"/>
      <c r="H63" s="5"/>
      <c r="I63" s="5"/>
      <c r="J63" s="5"/>
      <c r="K63" s="5"/>
    </row>
    <row r="64" spans="1:11" ht="18.75" x14ac:dyDescent="0.25">
      <c r="B64" s="6" t="s">
        <v>11</v>
      </c>
      <c r="C64" s="4"/>
      <c r="D64" s="4"/>
      <c r="E64" s="4"/>
      <c r="F64" s="4"/>
      <c r="G64" s="5"/>
      <c r="H64" s="5"/>
      <c r="I64" s="5"/>
      <c r="J64" s="5"/>
      <c r="K64" s="5"/>
    </row>
    <row r="65" spans="2:11" ht="18.75" x14ac:dyDescent="0.25">
      <c r="B65" s="6"/>
      <c r="C65" s="4"/>
      <c r="D65" s="4"/>
      <c r="E65" s="4"/>
      <c r="F65" s="4"/>
      <c r="G65" s="5"/>
      <c r="H65" s="5"/>
      <c r="I65" s="5"/>
      <c r="J65" s="5"/>
      <c r="K65" s="5"/>
    </row>
    <row r="66" spans="2:11" ht="18.75" x14ac:dyDescent="0.25">
      <c r="B66" s="156"/>
      <c r="C66" s="156"/>
      <c r="D66" s="156"/>
      <c r="E66" s="156"/>
      <c r="F66" s="156"/>
      <c r="G66" s="156"/>
      <c r="H66" s="5"/>
      <c r="I66" s="5"/>
      <c r="J66" s="5"/>
      <c r="K66" s="5"/>
    </row>
    <row r="67" spans="2:11" ht="18.75" x14ac:dyDescent="0.25">
      <c r="B67" s="6"/>
      <c r="C67" s="4"/>
      <c r="D67" s="4"/>
      <c r="E67" s="4"/>
      <c r="F67" s="4"/>
      <c r="G67" s="5"/>
      <c r="H67" s="5"/>
      <c r="I67" s="5"/>
      <c r="J67" s="5"/>
      <c r="K67" s="5"/>
    </row>
    <row r="68" spans="2:11" ht="19.5" x14ac:dyDescent="0.25">
      <c r="B68" s="3"/>
      <c r="C68" s="4"/>
      <c r="D68" s="4"/>
      <c r="E68" s="4"/>
      <c r="F68" s="4"/>
      <c r="G68" s="5"/>
      <c r="H68" s="5"/>
      <c r="I68" s="5"/>
      <c r="J68" s="5"/>
      <c r="K68" s="5"/>
    </row>
    <row r="69" spans="2:11" ht="20.25" x14ac:dyDescent="0.25"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2:11" ht="20.25" x14ac:dyDescent="0.25"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2:11" ht="20.25" x14ac:dyDescent="0.25">
      <c r="B71" s="8"/>
      <c r="C71" s="8"/>
      <c r="D71" s="8"/>
      <c r="E71" s="8"/>
      <c r="F71" s="8"/>
      <c r="G71" s="8"/>
      <c r="H71" s="8"/>
      <c r="I71" s="8"/>
      <c r="J71" s="8"/>
      <c r="K71" s="8"/>
    </row>
  </sheetData>
  <mergeCells count="11">
    <mergeCell ref="B66:G66"/>
    <mergeCell ref="H13:H14"/>
    <mergeCell ref="B7:K7"/>
    <mergeCell ref="C12:C14"/>
    <mergeCell ref="B12:B14"/>
    <mergeCell ref="E12:E14"/>
    <mergeCell ref="F12:F14"/>
    <mergeCell ref="G13:G14"/>
    <mergeCell ref="B8:K8"/>
    <mergeCell ref="K12:K14"/>
    <mergeCell ref="B10:K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50"/>
  <sheetViews>
    <sheetView topLeftCell="A41" workbookViewId="0">
      <selection activeCell="H9" sqref="H9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15"/>
      <c r="D5" s="16"/>
      <c r="E5" s="15"/>
      <c r="F5" s="15"/>
    </row>
    <row r="6" spans="3:7" x14ac:dyDescent="0.25">
      <c r="C6" s="15"/>
      <c r="D6" s="16"/>
      <c r="E6" s="15"/>
      <c r="F6" s="15"/>
    </row>
    <row r="7" spans="3:7" x14ac:dyDescent="0.25">
      <c r="C7" s="15"/>
      <c r="D7" s="16"/>
      <c r="E7" s="15"/>
      <c r="F7" s="1"/>
    </row>
    <row r="8" spans="3:7" x14ac:dyDescent="0.25">
      <c r="C8" s="15"/>
      <c r="D8" s="16"/>
      <c r="E8" s="15"/>
      <c r="F8" s="15"/>
    </row>
    <row r="9" spans="3:7" ht="21" x14ac:dyDescent="0.25">
      <c r="C9" s="187"/>
      <c r="D9" s="187"/>
      <c r="E9" s="15"/>
      <c r="F9" s="15"/>
    </row>
    <row r="10" spans="3:7" ht="18" x14ac:dyDescent="0.25">
      <c r="C10" s="177" t="s">
        <v>69</v>
      </c>
      <c r="D10" s="177"/>
      <c r="E10" s="177"/>
      <c r="F10" s="177"/>
    </row>
    <row r="11" spans="3:7" ht="18.75" x14ac:dyDescent="0.25">
      <c r="C11" s="173" t="s">
        <v>13</v>
      </c>
      <c r="D11" s="173"/>
      <c r="E11" s="173"/>
      <c r="F11" s="173"/>
    </row>
    <row r="12" spans="3:7" x14ac:dyDescent="0.25">
      <c r="C12" s="2"/>
      <c r="D12" s="2"/>
      <c r="E12" s="2"/>
      <c r="F12" s="2"/>
    </row>
    <row r="13" spans="3:7" ht="18" x14ac:dyDescent="0.25">
      <c r="C13" s="177" t="s">
        <v>70</v>
      </c>
      <c r="D13" s="177"/>
      <c r="E13" s="177"/>
      <c r="F13" s="177"/>
    </row>
    <row r="14" spans="3:7" ht="18" x14ac:dyDescent="0.25">
      <c r="C14" s="188" t="s">
        <v>511</v>
      </c>
      <c r="D14" s="188"/>
      <c r="E14" s="188"/>
      <c r="F14" s="188"/>
    </row>
    <row r="15" spans="3:7" ht="15.75" x14ac:dyDescent="0.25">
      <c r="C15" s="1"/>
      <c r="D15" s="17"/>
      <c r="E15" s="18"/>
      <c r="F15" s="18"/>
    </row>
    <row r="16" spans="3:7" ht="3" customHeight="1" thickBot="1" x14ac:dyDescent="0.3">
      <c r="C16" s="189"/>
      <c r="D16" s="189"/>
      <c r="E16" s="189"/>
      <c r="F16" s="189"/>
      <c r="G16" s="189"/>
    </row>
    <row r="17" spans="3:7" ht="29.25" hidden="1" customHeight="1" x14ac:dyDescent="0.25">
      <c r="C17" s="190"/>
      <c r="D17" s="190"/>
      <c r="E17" s="190"/>
      <c r="F17" s="190"/>
      <c r="G17" s="190"/>
    </row>
    <row r="18" spans="3:7" ht="27.75" hidden="1" customHeight="1" x14ac:dyDescent="0.25">
      <c r="C18" s="189"/>
      <c r="D18" s="189"/>
      <c r="E18" s="189"/>
      <c r="F18" s="189"/>
      <c r="G18" s="189"/>
    </row>
    <row r="19" spans="3:7" ht="30.75" hidden="1" customHeight="1" x14ac:dyDescent="0.25">
      <c r="C19" s="19"/>
      <c r="D19" s="19"/>
      <c r="E19" s="19"/>
      <c r="F19" s="19"/>
      <c r="G19" s="19"/>
    </row>
    <row r="20" spans="3:7" ht="35.25" customHeight="1" thickBot="1" x14ac:dyDescent="0.3">
      <c r="C20" s="20"/>
      <c r="D20" s="21"/>
      <c r="E20" s="22" t="s">
        <v>71</v>
      </c>
      <c r="F20" s="23" t="s">
        <v>72</v>
      </c>
    </row>
    <row r="21" spans="3:7" ht="18" x14ac:dyDescent="0.25">
      <c r="C21" s="24"/>
      <c r="D21" s="25"/>
      <c r="E21" s="26" t="s">
        <v>73</v>
      </c>
      <c r="F21" s="27"/>
    </row>
    <row r="22" spans="3:7" ht="18" x14ac:dyDescent="0.25">
      <c r="C22" s="28"/>
      <c r="D22" s="29"/>
      <c r="E22" s="30" t="s">
        <v>71</v>
      </c>
      <c r="F22" s="31"/>
    </row>
    <row r="23" spans="3:7" ht="18" x14ac:dyDescent="0.25">
      <c r="C23" s="32"/>
      <c r="D23" s="33"/>
      <c r="E23" s="34" t="s">
        <v>74</v>
      </c>
      <c r="F23" s="35"/>
    </row>
    <row r="24" spans="3:7" ht="18" x14ac:dyDescent="0.25">
      <c r="C24" s="28">
        <v>1</v>
      </c>
      <c r="D24" s="29"/>
      <c r="E24" s="50" t="s">
        <v>382</v>
      </c>
      <c r="F24" s="31" t="s">
        <v>75</v>
      </c>
    </row>
    <row r="25" spans="3:7" ht="18" x14ac:dyDescent="0.25">
      <c r="C25" s="28"/>
      <c r="D25" s="29"/>
      <c r="E25" s="50" t="s">
        <v>381</v>
      </c>
      <c r="F25" s="31"/>
    </row>
    <row r="26" spans="3:7" ht="16.5" x14ac:dyDescent="0.25">
      <c r="C26" s="185">
        <v>2</v>
      </c>
      <c r="D26" s="186"/>
      <c r="E26" s="51" t="s">
        <v>76</v>
      </c>
      <c r="F26" s="178" t="s">
        <v>77</v>
      </c>
    </row>
    <row r="27" spans="3:7" ht="16.5" customHeight="1" x14ac:dyDescent="0.25">
      <c r="C27" s="180"/>
      <c r="D27" s="182"/>
      <c r="E27" s="52" t="s">
        <v>78</v>
      </c>
      <c r="F27" s="179"/>
    </row>
    <row r="28" spans="3:7" ht="16.5" x14ac:dyDescent="0.25">
      <c r="C28" s="185">
        <v>3</v>
      </c>
      <c r="D28" s="186"/>
      <c r="E28" s="51" t="s">
        <v>79</v>
      </c>
      <c r="F28" s="178" t="s">
        <v>80</v>
      </c>
    </row>
    <row r="29" spans="3:7" ht="16.5" customHeight="1" x14ac:dyDescent="0.25">
      <c r="C29" s="181"/>
      <c r="D29" s="183"/>
      <c r="E29" s="53" t="s">
        <v>81</v>
      </c>
      <c r="F29" s="179"/>
    </row>
    <row r="30" spans="3:7" ht="16.5" x14ac:dyDescent="0.25">
      <c r="C30" s="185">
        <v>4</v>
      </c>
      <c r="D30" s="186"/>
      <c r="E30" s="51" t="s">
        <v>428</v>
      </c>
      <c r="F30" s="178" t="s">
        <v>82</v>
      </c>
    </row>
    <row r="31" spans="3:7" ht="16.5" customHeight="1" x14ac:dyDescent="0.25">
      <c r="C31" s="181"/>
      <c r="D31" s="183"/>
      <c r="E31" s="53" t="s">
        <v>429</v>
      </c>
      <c r="F31" s="179"/>
    </row>
    <row r="32" spans="3:7" ht="16.5" x14ac:dyDescent="0.25">
      <c r="C32" s="185">
        <v>5</v>
      </c>
      <c r="D32" s="186"/>
      <c r="E32" s="51" t="s">
        <v>451</v>
      </c>
      <c r="F32" s="178" t="s">
        <v>83</v>
      </c>
    </row>
    <row r="33" spans="3:12" ht="16.5" x14ac:dyDescent="0.25">
      <c r="C33" s="181"/>
      <c r="D33" s="183"/>
      <c r="E33" s="53" t="s">
        <v>457</v>
      </c>
      <c r="F33" s="179"/>
    </row>
    <row r="34" spans="3:12" ht="16.5" x14ac:dyDescent="0.25">
      <c r="C34" s="180">
        <v>6</v>
      </c>
      <c r="D34" s="182"/>
      <c r="E34" s="54" t="s">
        <v>404</v>
      </c>
      <c r="F34" s="184" t="s">
        <v>83</v>
      </c>
    </row>
    <row r="35" spans="3:12" ht="16.5" customHeight="1" x14ac:dyDescent="0.25">
      <c r="C35" s="181"/>
      <c r="D35" s="183"/>
      <c r="E35" s="53" t="s">
        <v>406</v>
      </c>
      <c r="F35" s="179"/>
    </row>
    <row r="36" spans="3:12" ht="16.5" customHeight="1" x14ac:dyDescent="0.25">
      <c r="C36" s="185">
        <v>7</v>
      </c>
      <c r="D36" s="36"/>
      <c r="E36" s="51" t="s">
        <v>458</v>
      </c>
      <c r="F36" s="178" t="s">
        <v>83</v>
      </c>
    </row>
    <row r="37" spans="3:12" ht="16.5" customHeight="1" x14ac:dyDescent="0.25">
      <c r="C37" s="181"/>
      <c r="D37" s="33"/>
      <c r="E37" s="53" t="s">
        <v>459</v>
      </c>
      <c r="F37" s="179"/>
    </row>
    <row r="38" spans="3:12" ht="16.5" x14ac:dyDescent="0.25">
      <c r="C38" s="185">
        <v>8</v>
      </c>
      <c r="D38" s="186"/>
      <c r="E38" s="51" t="s">
        <v>403</v>
      </c>
      <c r="F38" s="178" t="s">
        <v>83</v>
      </c>
    </row>
    <row r="39" spans="3:12" ht="16.5" customHeight="1" x14ac:dyDescent="0.25">
      <c r="C39" s="181"/>
      <c r="D39" s="183"/>
      <c r="E39" s="53" t="s">
        <v>407</v>
      </c>
      <c r="F39" s="179"/>
    </row>
    <row r="40" spans="3:12" ht="18" customHeight="1" x14ac:dyDescent="0.25">
      <c r="C40" s="28">
        <v>9</v>
      </c>
      <c r="D40" s="29"/>
      <c r="E40" s="54" t="s">
        <v>85</v>
      </c>
      <c r="F40" s="178" t="s">
        <v>83</v>
      </c>
    </row>
    <row r="41" spans="3:12" ht="18" customHeight="1" x14ac:dyDescent="0.25">
      <c r="C41" s="32"/>
      <c r="D41" s="33"/>
      <c r="E41" s="53" t="s">
        <v>84</v>
      </c>
      <c r="F41" s="179"/>
    </row>
    <row r="42" spans="3:12" ht="18" x14ac:dyDescent="0.25">
      <c r="C42" s="28"/>
      <c r="D42" s="29"/>
      <c r="E42" s="54"/>
      <c r="F42" s="31"/>
      <c r="L42" t="s">
        <v>480</v>
      </c>
    </row>
    <row r="43" spans="3:12" ht="18.75" thickBot="1" x14ac:dyDescent="0.3">
      <c r="C43" s="28"/>
      <c r="D43" s="29"/>
      <c r="E43" s="54"/>
      <c r="F43" s="31"/>
    </row>
    <row r="44" spans="3:12" ht="36.75" thickBot="1" x14ac:dyDescent="0.3">
      <c r="C44" s="37"/>
      <c r="D44" s="38"/>
      <c r="E44" s="39" t="s">
        <v>405</v>
      </c>
      <c r="F44" s="40" t="s">
        <v>86</v>
      </c>
    </row>
    <row r="45" spans="3:12" x14ac:dyDescent="0.25">
      <c r="C45" s="41"/>
      <c r="D45" s="41"/>
      <c r="E45" s="41"/>
      <c r="F45" s="41"/>
      <c r="G45" s="19"/>
    </row>
    <row r="46" spans="3:12" x14ac:dyDescent="0.25">
      <c r="C46" s="41"/>
      <c r="D46" s="41"/>
      <c r="E46" s="41"/>
      <c r="F46" s="41"/>
      <c r="G46" s="19"/>
    </row>
    <row r="47" spans="3:12" ht="18" x14ac:dyDescent="0.25">
      <c r="C47" s="41"/>
      <c r="D47" s="42" t="s">
        <v>87</v>
      </c>
      <c r="E47" s="42"/>
      <c r="F47" s="41"/>
      <c r="G47" s="19"/>
    </row>
    <row r="48" spans="3:12" ht="18" x14ac:dyDescent="0.25">
      <c r="C48" s="43"/>
      <c r="D48" s="42" t="s">
        <v>88</v>
      </c>
      <c r="E48" s="42"/>
      <c r="F48" s="41"/>
      <c r="G48" s="19"/>
    </row>
    <row r="49" spans="3:7" ht="18" x14ac:dyDescent="0.25">
      <c r="C49" s="44"/>
      <c r="D49" s="42" t="s">
        <v>89</v>
      </c>
      <c r="E49" s="42"/>
      <c r="F49" s="41"/>
      <c r="G49" s="19"/>
    </row>
    <row r="50" spans="3:7" ht="18" x14ac:dyDescent="0.25">
      <c r="C50" s="44"/>
      <c r="D50" s="42"/>
      <c r="E50" s="42"/>
      <c r="F50" s="41"/>
      <c r="G50" s="19"/>
    </row>
  </sheetData>
  <mergeCells count="29"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  <mergeCell ref="C30:C31"/>
    <mergeCell ref="D30:D31"/>
    <mergeCell ref="F30:F31"/>
    <mergeCell ref="C32:C33"/>
    <mergeCell ref="D32:D33"/>
    <mergeCell ref="F32:F33"/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30"/>
  <sheetViews>
    <sheetView topLeftCell="A70" zoomScale="69" zoomScaleNormal="69" workbookViewId="0">
      <selection activeCell="D111" sqref="D111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49" customWidth="1"/>
    <col min="4" max="4" width="59.28515625" customWidth="1"/>
    <col min="5" max="5" width="18" bestFit="1" customWidth="1"/>
    <col min="6" max="6" width="18.85546875" customWidth="1"/>
    <col min="7" max="8" width="15.85546875" customWidth="1"/>
    <col min="9" max="9" width="14.85546875" customWidth="1"/>
    <col min="10" max="10" width="15.5703125" customWidth="1"/>
    <col min="11" max="11" width="18" bestFit="1" customWidth="1"/>
  </cols>
  <sheetData>
    <row r="6" spans="1:11" x14ac:dyDescent="0.25">
      <c r="B6" s="1"/>
      <c r="C6" s="46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59" t="s">
        <v>12</v>
      </c>
      <c r="C7" s="159"/>
      <c r="D7" s="159"/>
      <c r="E7" s="159"/>
      <c r="F7" s="159"/>
      <c r="G7" s="159"/>
      <c r="H7" s="159"/>
      <c r="I7" s="159"/>
      <c r="J7" s="159"/>
      <c r="K7" s="159"/>
    </row>
    <row r="8" spans="1:11" ht="18.75" x14ac:dyDescent="0.25">
      <c r="B8" s="173" t="s">
        <v>13</v>
      </c>
      <c r="C8" s="173"/>
      <c r="D8" s="173"/>
      <c r="E8" s="173"/>
      <c r="F8" s="173"/>
      <c r="G8" s="173"/>
      <c r="H8" s="173"/>
      <c r="I8" s="173"/>
      <c r="J8" s="173"/>
      <c r="K8" s="173"/>
    </row>
    <row r="9" spans="1:11" x14ac:dyDescent="0.25">
      <c r="B9" s="2"/>
      <c r="C9" s="47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177" t="s">
        <v>512</v>
      </c>
      <c r="C10" s="177"/>
      <c r="D10" s="177"/>
      <c r="E10" s="177"/>
      <c r="F10" s="177"/>
      <c r="G10" s="177"/>
      <c r="H10" s="177"/>
      <c r="I10" s="177"/>
      <c r="J10" s="177"/>
      <c r="K10" s="177"/>
    </row>
    <row r="11" spans="1:11" ht="15.75" thickBot="1" x14ac:dyDescent="0.3">
      <c r="B11" s="1"/>
      <c r="C11" s="46"/>
      <c r="D11" s="1"/>
      <c r="E11" s="1"/>
      <c r="F11" s="1"/>
      <c r="G11" s="1"/>
      <c r="H11" s="1"/>
      <c r="I11" s="1"/>
      <c r="J11" s="1"/>
      <c r="K11" s="1"/>
    </row>
    <row r="12" spans="1:11" ht="72.75" customHeight="1" x14ac:dyDescent="0.25">
      <c r="A12" s="191" t="s">
        <v>0</v>
      </c>
      <c r="B12" s="192"/>
      <c r="C12" s="211" t="s">
        <v>1</v>
      </c>
      <c r="D12" s="205" t="s">
        <v>29</v>
      </c>
      <c r="E12" s="214" t="s">
        <v>2</v>
      </c>
      <c r="F12" s="217" t="s">
        <v>3</v>
      </c>
      <c r="G12" s="219" t="s">
        <v>4</v>
      </c>
      <c r="H12" s="220"/>
      <c r="I12" s="91"/>
      <c r="J12" s="92"/>
      <c r="K12" s="208" t="s">
        <v>5</v>
      </c>
    </row>
    <row r="13" spans="1:11" ht="16.5" customHeight="1" x14ac:dyDescent="0.25">
      <c r="A13" s="193"/>
      <c r="B13" s="194"/>
      <c r="C13" s="212"/>
      <c r="D13" s="206"/>
      <c r="E13" s="215"/>
      <c r="F13" s="209"/>
      <c r="G13" s="197" t="s">
        <v>6</v>
      </c>
      <c r="H13" s="199" t="s">
        <v>7</v>
      </c>
      <c r="I13" s="93" t="s">
        <v>426</v>
      </c>
      <c r="J13" s="94" t="s">
        <v>425</v>
      </c>
      <c r="K13" s="209"/>
    </row>
    <row r="14" spans="1:11" ht="11.25" customHeight="1" thickBot="1" x14ac:dyDescent="0.3">
      <c r="A14" s="195"/>
      <c r="B14" s="196"/>
      <c r="C14" s="213"/>
      <c r="D14" s="207"/>
      <c r="E14" s="216"/>
      <c r="F14" s="218"/>
      <c r="G14" s="198"/>
      <c r="H14" s="200"/>
      <c r="I14" s="95" t="s">
        <v>58</v>
      </c>
      <c r="J14" s="96" t="s">
        <v>58</v>
      </c>
      <c r="K14" s="210"/>
    </row>
    <row r="15" spans="1:11" ht="16.5" thickBot="1" x14ac:dyDescent="0.3">
      <c r="A15" s="97"/>
      <c r="B15" s="98"/>
      <c r="C15" s="99" t="s">
        <v>90</v>
      </c>
      <c r="D15" s="100"/>
      <c r="E15" s="101"/>
      <c r="F15" s="102"/>
      <c r="G15" s="103"/>
      <c r="H15" s="104"/>
      <c r="I15" s="105"/>
      <c r="J15" s="105"/>
      <c r="K15" s="105"/>
    </row>
    <row r="16" spans="1:11" ht="17.25" x14ac:dyDescent="0.3">
      <c r="A16" s="106">
        <v>1</v>
      </c>
      <c r="B16" s="107" t="s">
        <v>91</v>
      </c>
      <c r="C16" s="108" t="s">
        <v>92</v>
      </c>
      <c r="D16" s="108" t="s">
        <v>93</v>
      </c>
      <c r="E16" s="109">
        <v>20000</v>
      </c>
      <c r="F16" s="109" t="s">
        <v>94</v>
      </c>
      <c r="G16" s="109" t="s">
        <v>95</v>
      </c>
      <c r="H16" s="109">
        <v>608</v>
      </c>
      <c r="I16" s="109" t="s">
        <v>94</v>
      </c>
      <c r="J16" s="109">
        <f>I16+H16+G16+F16</f>
        <v>1182</v>
      </c>
      <c r="K16" s="109">
        <f>E16-J16</f>
        <v>18818</v>
      </c>
    </row>
    <row r="17" spans="1:11" ht="17.25" x14ac:dyDescent="0.3">
      <c r="A17" s="106">
        <v>2</v>
      </c>
      <c r="B17" s="110" t="s">
        <v>96</v>
      </c>
      <c r="C17" s="108" t="s">
        <v>97</v>
      </c>
      <c r="D17" s="108" t="s">
        <v>98</v>
      </c>
      <c r="E17" s="109">
        <v>50000</v>
      </c>
      <c r="F17" s="109" t="s">
        <v>99</v>
      </c>
      <c r="G17" s="109" t="s">
        <v>100</v>
      </c>
      <c r="H17" s="109" t="s">
        <v>101</v>
      </c>
      <c r="I17" s="109" t="s">
        <v>94</v>
      </c>
      <c r="J17" s="109">
        <f t="shared" ref="J17:J92" si="0">I17+H17+G17+F17</f>
        <v>5012.71</v>
      </c>
      <c r="K17" s="109">
        <f t="shared" ref="K17:K92" si="1">E17-J17</f>
        <v>44987.29</v>
      </c>
    </row>
    <row r="18" spans="1:11" ht="17.25" x14ac:dyDescent="0.3">
      <c r="A18" s="106">
        <v>3</v>
      </c>
      <c r="B18" s="110" t="s">
        <v>102</v>
      </c>
      <c r="C18" s="108" t="s">
        <v>103</v>
      </c>
      <c r="D18" s="108" t="s">
        <v>104</v>
      </c>
      <c r="E18" s="109">
        <v>25000</v>
      </c>
      <c r="F18" s="109" t="s">
        <v>94</v>
      </c>
      <c r="G18" s="109" t="s">
        <v>105</v>
      </c>
      <c r="H18" s="109" t="s">
        <v>106</v>
      </c>
      <c r="I18" s="109" t="s">
        <v>107</v>
      </c>
      <c r="J18" s="109">
        <f t="shared" si="0"/>
        <v>2320.89</v>
      </c>
      <c r="K18" s="109">
        <f t="shared" si="1"/>
        <v>22679.11</v>
      </c>
    </row>
    <row r="19" spans="1:11" ht="17.25" customHeight="1" x14ac:dyDescent="0.3">
      <c r="A19" s="106">
        <v>4</v>
      </c>
      <c r="B19" s="111" t="s">
        <v>408</v>
      </c>
      <c r="C19" s="112" t="s">
        <v>383</v>
      </c>
      <c r="D19" s="112" t="s">
        <v>384</v>
      </c>
      <c r="E19" s="109">
        <v>33000</v>
      </c>
      <c r="F19" s="113">
        <v>0</v>
      </c>
      <c r="G19" s="113">
        <v>947.1</v>
      </c>
      <c r="H19" s="113">
        <v>1003.2</v>
      </c>
      <c r="I19" s="113">
        <v>1487.47</v>
      </c>
      <c r="J19" s="109">
        <f t="shared" si="0"/>
        <v>3437.77</v>
      </c>
      <c r="K19" s="109">
        <f t="shared" si="1"/>
        <v>29562.23</v>
      </c>
    </row>
    <row r="20" spans="1:11" ht="17.25" x14ac:dyDescent="0.3">
      <c r="A20" s="106">
        <v>5</v>
      </c>
      <c r="B20" s="110" t="s">
        <v>108</v>
      </c>
      <c r="C20" s="108" t="s">
        <v>109</v>
      </c>
      <c r="D20" s="108" t="s">
        <v>110</v>
      </c>
      <c r="E20" s="109">
        <v>55000</v>
      </c>
      <c r="F20" s="109" t="s">
        <v>111</v>
      </c>
      <c r="G20" s="109" t="s">
        <v>112</v>
      </c>
      <c r="H20" s="109" t="s">
        <v>113</v>
      </c>
      <c r="I20" s="109">
        <v>843.39</v>
      </c>
      <c r="J20" s="109">
        <f t="shared" si="0"/>
        <v>6776.5599999999995</v>
      </c>
      <c r="K20" s="109">
        <f t="shared" si="1"/>
        <v>48223.44</v>
      </c>
    </row>
    <row r="21" spans="1:11" ht="17.25" x14ac:dyDescent="0.3">
      <c r="A21" s="106">
        <v>6</v>
      </c>
      <c r="B21" s="110" t="s">
        <v>114</v>
      </c>
      <c r="C21" s="108" t="s">
        <v>115</v>
      </c>
      <c r="D21" s="108" t="s">
        <v>116</v>
      </c>
      <c r="E21" s="109">
        <v>65000</v>
      </c>
      <c r="F21" s="109" t="s">
        <v>117</v>
      </c>
      <c r="G21" s="109" t="s">
        <v>118</v>
      </c>
      <c r="H21" s="109" t="s">
        <v>119</v>
      </c>
      <c r="I21" s="109">
        <v>3165.64</v>
      </c>
      <c r="J21" s="109">
        <f t="shared" si="0"/>
        <v>11740.279999999999</v>
      </c>
      <c r="K21" s="109">
        <f t="shared" si="1"/>
        <v>53259.72</v>
      </c>
    </row>
    <row r="22" spans="1:11" ht="17.25" x14ac:dyDescent="0.3">
      <c r="A22" s="106">
        <v>7</v>
      </c>
      <c r="B22" s="110" t="s">
        <v>120</v>
      </c>
      <c r="C22" s="108" t="s">
        <v>121</v>
      </c>
      <c r="D22" s="108" t="s">
        <v>122</v>
      </c>
      <c r="E22" s="109">
        <v>24200</v>
      </c>
      <c r="F22" s="109">
        <v>0</v>
      </c>
      <c r="G22" s="109" t="s">
        <v>123</v>
      </c>
      <c r="H22" s="109" t="s">
        <v>124</v>
      </c>
      <c r="I22" s="109" t="s">
        <v>94</v>
      </c>
      <c r="J22" s="109">
        <f t="shared" si="0"/>
        <v>1430.2199999999998</v>
      </c>
      <c r="K22" s="109">
        <f t="shared" si="1"/>
        <v>22769.78</v>
      </c>
    </row>
    <row r="23" spans="1:11" ht="14.25" customHeight="1" x14ac:dyDescent="0.3">
      <c r="A23" s="106">
        <v>8</v>
      </c>
      <c r="B23" s="110" t="s">
        <v>125</v>
      </c>
      <c r="C23" s="108" t="s">
        <v>126</v>
      </c>
      <c r="D23" s="108" t="s">
        <v>127</v>
      </c>
      <c r="E23" s="109">
        <v>24200</v>
      </c>
      <c r="F23" s="109" t="s">
        <v>94</v>
      </c>
      <c r="G23" s="109" t="s">
        <v>123</v>
      </c>
      <c r="H23" s="109" t="s">
        <v>124</v>
      </c>
      <c r="I23" s="109" t="s">
        <v>94</v>
      </c>
      <c r="J23" s="109">
        <f t="shared" si="0"/>
        <v>1430.2199999999998</v>
      </c>
      <c r="K23" s="109">
        <f t="shared" si="1"/>
        <v>22769.78</v>
      </c>
    </row>
    <row r="24" spans="1:11" ht="17.25" x14ac:dyDescent="0.3">
      <c r="A24" s="106">
        <v>9</v>
      </c>
      <c r="B24" s="110" t="s">
        <v>128</v>
      </c>
      <c r="C24" s="108" t="s">
        <v>129</v>
      </c>
      <c r="D24" s="108" t="s">
        <v>38</v>
      </c>
      <c r="E24" s="109">
        <v>35000</v>
      </c>
      <c r="F24" s="109" t="s">
        <v>94</v>
      </c>
      <c r="G24" s="109" t="s">
        <v>130</v>
      </c>
      <c r="H24" s="109" t="s">
        <v>131</v>
      </c>
      <c r="I24" s="109">
        <v>0</v>
      </c>
      <c r="J24" s="109">
        <f t="shared" si="0"/>
        <v>2068.5</v>
      </c>
      <c r="K24" s="109">
        <f t="shared" si="1"/>
        <v>32931.5</v>
      </c>
    </row>
    <row r="25" spans="1:11" ht="17.25" x14ac:dyDescent="0.3">
      <c r="A25" s="106">
        <v>10</v>
      </c>
      <c r="B25" s="110" t="s">
        <v>132</v>
      </c>
      <c r="C25" s="108" t="s">
        <v>133</v>
      </c>
      <c r="D25" s="108" t="s">
        <v>47</v>
      </c>
      <c r="E25" s="109">
        <v>22000</v>
      </c>
      <c r="F25" s="109" t="s">
        <v>94</v>
      </c>
      <c r="G25" s="109" t="s">
        <v>134</v>
      </c>
      <c r="H25" s="109" t="s">
        <v>135</v>
      </c>
      <c r="I25" s="109">
        <v>5191.32</v>
      </c>
      <c r="J25" s="109">
        <f t="shared" si="0"/>
        <v>6491.5199999999995</v>
      </c>
      <c r="K25" s="109">
        <f t="shared" si="1"/>
        <v>15508.48</v>
      </c>
    </row>
    <row r="26" spans="1:11" ht="17.25" x14ac:dyDescent="0.3">
      <c r="A26" s="106">
        <v>11</v>
      </c>
      <c r="B26" s="110" t="s">
        <v>136</v>
      </c>
      <c r="C26" s="108" t="s">
        <v>137</v>
      </c>
      <c r="D26" s="108" t="s">
        <v>138</v>
      </c>
      <c r="E26" s="109">
        <v>100000</v>
      </c>
      <c r="F26" s="109" t="s">
        <v>139</v>
      </c>
      <c r="G26" s="109" t="s">
        <v>140</v>
      </c>
      <c r="H26" s="109" t="s">
        <v>141</v>
      </c>
      <c r="I26" s="109">
        <v>0</v>
      </c>
      <c r="J26" s="109">
        <f t="shared" si="0"/>
        <v>18153.46</v>
      </c>
      <c r="K26" s="109">
        <f t="shared" si="1"/>
        <v>81846.540000000008</v>
      </c>
    </row>
    <row r="27" spans="1:11" ht="17.25" x14ac:dyDescent="0.3">
      <c r="A27" s="106">
        <v>12</v>
      </c>
      <c r="B27" s="110" t="s">
        <v>143</v>
      </c>
      <c r="C27" s="108" t="s">
        <v>144</v>
      </c>
      <c r="D27" s="108" t="s">
        <v>145</v>
      </c>
      <c r="E27" s="109">
        <v>80000</v>
      </c>
      <c r="F27" s="109" t="s">
        <v>146</v>
      </c>
      <c r="G27" s="109" t="s">
        <v>147</v>
      </c>
      <c r="H27" s="109" t="s">
        <v>148</v>
      </c>
      <c r="I27" s="109" t="s">
        <v>94</v>
      </c>
      <c r="J27" s="109">
        <f t="shared" si="0"/>
        <v>12575.9</v>
      </c>
      <c r="K27" s="109">
        <f t="shared" si="1"/>
        <v>67424.100000000006</v>
      </c>
    </row>
    <row r="28" spans="1:11" ht="17.25" customHeight="1" x14ac:dyDescent="0.3">
      <c r="A28" s="106">
        <v>13</v>
      </c>
      <c r="B28" s="111" t="s">
        <v>409</v>
      </c>
      <c r="C28" s="112" t="s">
        <v>385</v>
      </c>
      <c r="D28" s="112" t="s">
        <v>386</v>
      </c>
      <c r="E28" s="109">
        <v>55000</v>
      </c>
      <c r="F28" s="113">
        <v>2851.34</v>
      </c>
      <c r="G28" s="113">
        <v>1578.5</v>
      </c>
      <c r="H28" s="113">
        <v>1672</v>
      </c>
      <c r="I28" s="113">
        <v>0</v>
      </c>
      <c r="J28" s="109">
        <f t="shared" si="0"/>
        <v>6101.84</v>
      </c>
      <c r="K28" s="109">
        <f t="shared" si="1"/>
        <v>48898.16</v>
      </c>
    </row>
    <row r="29" spans="1:11" ht="17.25" x14ac:dyDescent="0.3">
      <c r="A29" s="106">
        <v>14</v>
      </c>
      <c r="B29" s="110" t="s">
        <v>149</v>
      </c>
      <c r="C29" s="108" t="s">
        <v>150</v>
      </c>
      <c r="D29" s="108" t="s">
        <v>151</v>
      </c>
      <c r="E29" s="109">
        <v>85000</v>
      </c>
      <c r="F29" s="109" t="s">
        <v>152</v>
      </c>
      <c r="G29" s="109" t="s">
        <v>153</v>
      </c>
      <c r="H29" s="109" t="s">
        <v>154</v>
      </c>
      <c r="I29" s="109" t="s">
        <v>94</v>
      </c>
      <c r="J29" s="109">
        <f t="shared" si="0"/>
        <v>14047.53</v>
      </c>
      <c r="K29" s="109">
        <f t="shared" si="1"/>
        <v>70952.47</v>
      </c>
    </row>
    <row r="30" spans="1:11" ht="17.25" x14ac:dyDescent="0.3">
      <c r="A30" s="106">
        <v>15</v>
      </c>
      <c r="B30" s="110" t="s">
        <v>155</v>
      </c>
      <c r="C30" s="108" t="s">
        <v>156</v>
      </c>
      <c r="D30" s="108" t="s">
        <v>157</v>
      </c>
      <c r="E30" s="109">
        <v>100000</v>
      </c>
      <c r="F30" s="109" t="s">
        <v>139</v>
      </c>
      <c r="G30" s="109" t="s">
        <v>140</v>
      </c>
      <c r="H30" s="109" t="s">
        <v>141</v>
      </c>
      <c r="I30" s="109">
        <v>0</v>
      </c>
      <c r="J30" s="109">
        <f t="shared" si="0"/>
        <v>18153.46</v>
      </c>
      <c r="K30" s="109">
        <f t="shared" si="1"/>
        <v>81846.540000000008</v>
      </c>
    </row>
    <row r="31" spans="1:11" ht="17.25" x14ac:dyDescent="0.3">
      <c r="A31" s="106">
        <v>16</v>
      </c>
      <c r="B31" s="110" t="s">
        <v>158</v>
      </c>
      <c r="C31" s="108" t="s">
        <v>159</v>
      </c>
      <c r="D31" s="108" t="s">
        <v>160</v>
      </c>
      <c r="E31" s="109">
        <v>55000</v>
      </c>
      <c r="F31" s="113">
        <v>2851.34</v>
      </c>
      <c r="G31" s="109">
        <v>1578.5</v>
      </c>
      <c r="H31" s="109">
        <v>1672</v>
      </c>
      <c r="I31" s="109" t="s">
        <v>94</v>
      </c>
      <c r="J31" s="109">
        <f t="shared" si="0"/>
        <v>6101.84</v>
      </c>
      <c r="K31" s="109">
        <f t="shared" si="1"/>
        <v>48898.16</v>
      </c>
    </row>
    <row r="32" spans="1:11" ht="17.25" x14ac:dyDescent="0.3">
      <c r="A32" s="106">
        <v>17</v>
      </c>
      <c r="B32" s="110" t="s">
        <v>161</v>
      </c>
      <c r="C32" s="108" t="s">
        <v>162</v>
      </c>
      <c r="D32" s="108" t="s">
        <v>163</v>
      </c>
      <c r="E32" s="109">
        <v>38500</v>
      </c>
      <c r="F32" s="109" t="s">
        <v>164</v>
      </c>
      <c r="G32" s="109" t="s">
        <v>165</v>
      </c>
      <c r="H32" s="109" t="s">
        <v>166</v>
      </c>
      <c r="I32" s="109">
        <v>667</v>
      </c>
      <c r="J32" s="109">
        <f t="shared" si="0"/>
        <v>3377.01</v>
      </c>
      <c r="K32" s="109">
        <f t="shared" si="1"/>
        <v>35122.99</v>
      </c>
    </row>
    <row r="33" spans="1:12" ht="17.25" x14ac:dyDescent="0.3">
      <c r="A33" s="106">
        <v>18</v>
      </c>
      <c r="B33" s="110" t="s">
        <v>167</v>
      </c>
      <c r="C33" s="108" t="s">
        <v>168</v>
      </c>
      <c r="D33" s="108" t="s">
        <v>157</v>
      </c>
      <c r="E33" s="109">
        <v>77000</v>
      </c>
      <c r="F33" s="109">
        <v>7142.23</v>
      </c>
      <c r="G33" s="109">
        <v>2209.9</v>
      </c>
      <c r="H33" s="109">
        <v>2340.8000000000002</v>
      </c>
      <c r="I33" s="109">
        <v>0</v>
      </c>
      <c r="J33" s="109">
        <f t="shared" si="0"/>
        <v>11692.93</v>
      </c>
      <c r="K33" s="109">
        <f t="shared" si="1"/>
        <v>65307.07</v>
      </c>
    </row>
    <row r="34" spans="1:12" ht="17.25" x14ac:dyDescent="0.3">
      <c r="A34" s="106">
        <v>19</v>
      </c>
      <c r="B34" s="110" t="s">
        <v>169</v>
      </c>
      <c r="C34" s="108" t="s">
        <v>170</v>
      </c>
      <c r="D34" s="108" t="s">
        <v>171</v>
      </c>
      <c r="E34" s="109">
        <v>40000</v>
      </c>
      <c r="F34" s="109" t="s">
        <v>172</v>
      </c>
      <c r="G34" s="109" t="s">
        <v>173</v>
      </c>
      <c r="H34" s="109" t="s">
        <v>174</v>
      </c>
      <c r="I34" s="109">
        <v>0</v>
      </c>
      <c r="J34" s="109">
        <f t="shared" si="0"/>
        <v>3010.36</v>
      </c>
      <c r="K34" s="109">
        <f t="shared" si="1"/>
        <v>36989.64</v>
      </c>
    </row>
    <row r="35" spans="1:12" ht="17.25" x14ac:dyDescent="0.3">
      <c r="A35" s="106">
        <v>20</v>
      </c>
      <c r="B35" s="110" t="s">
        <v>175</v>
      </c>
      <c r="C35" s="108" t="s">
        <v>176</v>
      </c>
      <c r="D35" s="108" t="s">
        <v>177</v>
      </c>
      <c r="E35" s="109">
        <v>55000</v>
      </c>
      <c r="F35" s="109" t="s">
        <v>178</v>
      </c>
      <c r="G35" s="109" t="s">
        <v>112</v>
      </c>
      <c r="H35" s="109" t="s">
        <v>113</v>
      </c>
      <c r="I35" s="109">
        <v>0</v>
      </c>
      <c r="J35" s="109">
        <f t="shared" si="0"/>
        <v>6101.84</v>
      </c>
      <c r="K35" s="109">
        <f t="shared" si="1"/>
        <v>48898.16</v>
      </c>
    </row>
    <row r="36" spans="1:12" ht="17.25" x14ac:dyDescent="0.3">
      <c r="A36" s="106">
        <v>21</v>
      </c>
      <c r="B36" s="110" t="s">
        <v>179</v>
      </c>
      <c r="C36" s="108" t="s">
        <v>320</v>
      </c>
      <c r="D36" s="108" t="s">
        <v>424</v>
      </c>
      <c r="E36" s="109">
        <v>55000</v>
      </c>
      <c r="F36" s="109" t="s">
        <v>178</v>
      </c>
      <c r="G36" s="109" t="s">
        <v>112</v>
      </c>
      <c r="H36" s="109" t="s">
        <v>113</v>
      </c>
      <c r="I36" s="109">
        <v>667.5</v>
      </c>
      <c r="J36" s="109">
        <f t="shared" si="0"/>
        <v>6769.34</v>
      </c>
      <c r="K36" s="109">
        <f t="shared" si="1"/>
        <v>48230.66</v>
      </c>
    </row>
    <row r="37" spans="1:12" ht="17.25" x14ac:dyDescent="0.3">
      <c r="A37" s="106">
        <v>22</v>
      </c>
      <c r="B37" s="110" t="s">
        <v>180</v>
      </c>
      <c r="C37" s="108" t="s">
        <v>181</v>
      </c>
      <c r="D37" s="108" t="s">
        <v>182</v>
      </c>
      <c r="E37" s="109">
        <v>120000</v>
      </c>
      <c r="F37" s="109" t="s">
        <v>183</v>
      </c>
      <c r="G37" s="109" t="s">
        <v>184</v>
      </c>
      <c r="H37" s="109" t="s">
        <v>141</v>
      </c>
      <c r="I37" s="109">
        <v>0</v>
      </c>
      <c r="J37" s="109">
        <f t="shared" si="0"/>
        <v>23583.96</v>
      </c>
      <c r="K37" s="109">
        <f t="shared" si="1"/>
        <v>96416.040000000008</v>
      </c>
    </row>
    <row r="38" spans="1:12" ht="17.25" x14ac:dyDescent="0.3">
      <c r="A38" s="106">
        <v>23</v>
      </c>
      <c r="B38" s="110" t="s">
        <v>185</v>
      </c>
      <c r="C38" s="108" t="s">
        <v>186</v>
      </c>
      <c r="D38" s="108" t="s">
        <v>38</v>
      </c>
      <c r="E38" s="109">
        <v>33000</v>
      </c>
      <c r="F38" s="109" t="s">
        <v>94</v>
      </c>
      <c r="G38" s="109" t="s">
        <v>187</v>
      </c>
      <c r="H38" s="109" t="s">
        <v>188</v>
      </c>
      <c r="I38" s="109" t="s">
        <v>94</v>
      </c>
      <c r="J38" s="109">
        <f t="shared" si="0"/>
        <v>1950.3000000000002</v>
      </c>
      <c r="K38" s="109">
        <f t="shared" si="1"/>
        <v>31049.7</v>
      </c>
    </row>
    <row r="39" spans="1:12" ht="17.25" x14ac:dyDescent="0.3">
      <c r="A39" s="106">
        <v>24</v>
      </c>
      <c r="B39" s="110" t="s">
        <v>189</v>
      </c>
      <c r="C39" s="108" t="s">
        <v>190</v>
      </c>
      <c r="D39" s="108" t="s">
        <v>191</v>
      </c>
      <c r="E39" s="109">
        <v>70000</v>
      </c>
      <c r="F39" s="109" t="s">
        <v>192</v>
      </c>
      <c r="G39" s="109" t="s">
        <v>193</v>
      </c>
      <c r="H39" s="109" t="s">
        <v>194</v>
      </c>
      <c r="I39" s="109">
        <v>6296.6</v>
      </c>
      <c r="J39" s="109">
        <f t="shared" si="0"/>
        <v>16107.64</v>
      </c>
      <c r="K39" s="109">
        <f t="shared" si="1"/>
        <v>53892.36</v>
      </c>
    </row>
    <row r="40" spans="1:12" ht="17.25" customHeight="1" x14ac:dyDescent="0.3">
      <c r="A40" s="106">
        <v>25</v>
      </c>
      <c r="B40" s="114" t="s">
        <v>410</v>
      </c>
      <c r="C40" s="112" t="s">
        <v>387</v>
      </c>
      <c r="D40" s="112" t="s">
        <v>244</v>
      </c>
      <c r="E40" s="109">
        <v>20000</v>
      </c>
      <c r="F40" s="113">
        <v>0</v>
      </c>
      <c r="G40" s="113">
        <v>574</v>
      </c>
      <c r="H40" s="113">
        <v>608</v>
      </c>
      <c r="I40" s="113">
        <v>500</v>
      </c>
      <c r="J40" s="109">
        <f t="shared" si="0"/>
        <v>1682</v>
      </c>
      <c r="K40" s="109">
        <f t="shared" si="1"/>
        <v>18318</v>
      </c>
    </row>
    <row r="41" spans="1:12" ht="17.25" x14ac:dyDescent="0.3">
      <c r="A41" s="106">
        <v>26</v>
      </c>
      <c r="B41" s="110" t="s">
        <v>195</v>
      </c>
      <c r="C41" s="108" t="s">
        <v>196</v>
      </c>
      <c r="D41" s="108" t="s">
        <v>197</v>
      </c>
      <c r="E41" s="109">
        <v>21450</v>
      </c>
      <c r="F41" s="109" t="s">
        <v>94</v>
      </c>
      <c r="G41" s="109" t="s">
        <v>198</v>
      </c>
      <c r="H41" s="109" t="s">
        <v>199</v>
      </c>
      <c r="I41" s="109">
        <v>1335.6</v>
      </c>
      <c r="J41" s="109">
        <f t="shared" si="0"/>
        <v>2603.2999999999997</v>
      </c>
      <c r="K41" s="109">
        <f t="shared" si="1"/>
        <v>18846.7</v>
      </c>
    </row>
    <row r="42" spans="1:12" ht="17.25" x14ac:dyDescent="0.3">
      <c r="A42" s="106">
        <v>27</v>
      </c>
      <c r="B42" s="110" t="s">
        <v>200</v>
      </c>
      <c r="C42" s="108" t="s">
        <v>201</v>
      </c>
      <c r="D42" s="108" t="s">
        <v>202</v>
      </c>
      <c r="E42" s="109">
        <v>15000</v>
      </c>
      <c r="F42" s="109" t="s">
        <v>94</v>
      </c>
      <c r="G42" s="109">
        <v>430.5</v>
      </c>
      <c r="H42" s="109">
        <v>456</v>
      </c>
      <c r="I42" s="109" t="s">
        <v>94</v>
      </c>
      <c r="J42" s="109">
        <f t="shared" si="0"/>
        <v>886.5</v>
      </c>
      <c r="K42" s="109">
        <f t="shared" si="1"/>
        <v>14113.5</v>
      </c>
    </row>
    <row r="43" spans="1:12" ht="17.25" x14ac:dyDescent="0.3">
      <c r="A43" s="106">
        <v>28</v>
      </c>
      <c r="B43" s="110" t="s">
        <v>431</v>
      </c>
      <c r="C43" s="108" t="s">
        <v>430</v>
      </c>
      <c r="D43" s="108" t="s">
        <v>432</v>
      </c>
      <c r="E43" s="109">
        <v>18000</v>
      </c>
      <c r="F43" s="109">
        <v>0</v>
      </c>
      <c r="G43" s="109">
        <v>516.6</v>
      </c>
      <c r="H43" s="109">
        <v>547.20000000000005</v>
      </c>
      <c r="I43" s="109">
        <v>0</v>
      </c>
      <c r="J43" s="109">
        <v>1063.8</v>
      </c>
      <c r="K43" s="109">
        <v>16936.2</v>
      </c>
      <c r="L43" s="55"/>
    </row>
    <row r="44" spans="1:12" ht="17.25" x14ac:dyDescent="0.3">
      <c r="A44" s="106">
        <v>29</v>
      </c>
      <c r="B44" s="115" t="s">
        <v>447</v>
      </c>
      <c r="C44" s="108" t="s">
        <v>444</v>
      </c>
      <c r="D44" s="108" t="s">
        <v>68</v>
      </c>
      <c r="E44" s="109">
        <v>70000</v>
      </c>
      <c r="F44" s="109">
        <v>5674.04</v>
      </c>
      <c r="G44" s="109">
        <v>2009</v>
      </c>
      <c r="H44" s="113">
        <v>2128</v>
      </c>
      <c r="I44" s="109">
        <v>0</v>
      </c>
      <c r="J44" s="109">
        <f>I44+H44+G44+F44</f>
        <v>9811.0400000000009</v>
      </c>
      <c r="K44" s="109">
        <f>E44-J44</f>
        <v>60188.959999999999</v>
      </c>
    </row>
    <row r="45" spans="1:12" ht="17.25" x14ac:dyDescent="0.3">
      <c r="A45" s="106">
        <v>30</v>
      </c>
      <c r="B45" s="110" t="s">
        <v>453</v>
      </c>
      <c r="C45" s="108" t="s">
        <v>452</v>
      </c>
      <c r="D45" s="108" t="s">
        <v>202</v>
      </c>
      <c r="E45" s="109">
        <v>15000</v>
      </c>
      <c r="F45" s="109">
        <v>0</v>
      </c>
      <c r="G45" s="109">
        <v>430.5</v>
      </c>
      <c r="H45" s="109">
        <v>456</v>
      </c>
      <c r="I45" s="109">
        <v>0</v>
      </c>
      <c r="J45" s="109">
        <v>886.5</v>
      </c>
      <c r="K45" s="109">
        <v>14113.5</v>
      </c>
    </row>
    <row r="46" spans="1:12" ht="17.25" x14ac:dyDescent="0.3">
      <c r="A46" s="106">
        <v>31</v>
      </c>
      <c r="B46" s="110" t="s">
        <v>462</v>
      </c>
      <c r="C46" s="108" t="s">
        <v>460</v>
      </c>
      <c r="D46" s="108" t="s">
        <v>466</v>
      </c>
      <c r="E46" s="109">
        <v>18000</v>
      </c>
      <c r="F46" s="109">
        <v>0</v>
      </c>
      <c r="G46" s="109">
        <v>516.6</v>
      </c>
      <c r="H46" s="109">
        <v>547.20000000000005</v>
      </c>
      <c r="I46" s="109"/>
      <c r="J46" s="109">
        <v>1063.8</v>
      </c>
      <c r="K46" s="109">
        <v>16936.2</v>
      </c>
    </row>
    <row r="47" spans="1:12" ht="17.25" x14ac:dyDescent="0.3">
      <c r="A47" s="106">
        <v>32</v>
      </c>
      <c r="B47" s="110" t="s">
        <v>463</v>
      </c>
      <c r="C47" s="108" t="s">
        <v>461</v>
      </c>
      <c r="D47" s="108" t="s">
        <v>467</v>
      </c>
      <c r="E47" s="109">
        <v>30000</v>
      </c>
      <c r="F47" s="109">
        <v>0</v>
      </c>
      <c r="G47" s="109">
        <v>861</v>
      </c>
      <c r="H47" s="109">
        <v>912</v>
      </c>
      <c r="I47" s="109">
        <v>0</v>
      </c>
      <c r="J47" s="109">
        <v>1773</v>
      </c>
      <c r="K47" s="109">
        <v>28227</v>
      </c>
    </row>
    <row r="48" spans="1:12" ht="17.25" x14ac:dyDescent="0.3">
      <c r="A48" s="106">
        <v>33</v>
      </c>
      <c r="B48" s="110" t="s">
        <v>474</v>
      </c>
      <c r="C48" s="108" t="s">
        <v>472</v>
      </c>
      <c r="D48" s="108" t="s">
        <v>467</v>
      </c>
      <c r="E48" s="109">
        <v>50000</v>
      </c>
      <c r="F48" s="109">
        <v>1435</v>
      </c>
      <c r="G48" s="109">
        <v>2057.71</v>
      </c>
      <c r="H48" s="109">
        <v>1520</v>
      </c>
      <c r="I48" s="109">
        <v>0</v>
      </c>
      <c r="J48" s="109">
        <v>5012.71</v>
      </c>
      <c r="K48" s="109">
        <v>44987.29</v>
      </c>
    </row>
    <row r="49" spans="1:11" ht="17.25" x14ac:dyDescent="0.3">
      <c r="A49" s="106">
        <v>34</v>
      </c>
      <c r="B49" s="110" t="s">
        <v>475</v>
      </c>
      <c r="C49" s="108" t="s">
        <v>473</v>
      </c>
      <c r="D49" s="108" t="s">
        <v>477</v>
      </c>
      <c r="E49" s="109">
        <v>20000</v>
      </c>
      <c r="F49" s="109">
        <v>0</v>
      </c>
      <c r="G49" s="109">
        <v>574</v>
      </c>
      <c r="H49" s="109">
        <v>608</v>
      </c>
      <c r="I49" s="109">
        <v>0</v>
      </c>
      <c r="J49" s="109">
        <v>1182</v>
      </c>
      <c r="K49" s="109">
        <v>18818</v>
      </c>
    </row>
    <row r="50" spans="1:11" ht="17.25" x14ac:dyDescent="0.3">
      <c r="A50" s="106">
        <v>35</v>
      </c>
      <c r="B50" s="110" t="s">
        <v>492</v>
      </c>
      <c r="C50" s="108" t="s">
        <v>490</v>
      </c>
      <c r="D50" s="108" t="s">
        <v>491</v>
      </c>
      <c r="E50" s="109">
        <v>70000</v>
      </c>
      <c r="F50" s="109">
        <v>5674.04</v>
      </c>
      <c r="G50" s="109">
        <v>2009</v>
      </c>
      <c r="H50" s="109">
        <v>2128</v>
      </c>
      <c r="I50" s="109"/>
      <c r="J50" s="109">
        <v>9811.0400000000009</v>
      </c>
      <c r="K50" s="109">
        <v>60188.959999999999</v>
      </c>
    </row>
    <row r="51" spans="1:11" ht="17.25" x14ac:dyDescent="0.3">
      <c r="A51" s="106">
        <v>36</v>
      </c>
      <c r="B51" s="110" t="s">
        <v>483</v>
      </c>
      <c r="C51" s="108" t="s">
        <v>482</v>
      </c>
      <c r="D51" s="108" t="s">
        <v>481</v>
      </c>
      <c r="E51" s="109">
        <v>100000</v>
      </c>
      <c r="F51" s="109">
        <v>12655.38</v>
      </c>
      <c r="G51" s="109">
        <v>2870</v>
      </c>
      <c r="H51" s="109">
        <v>2628</v>
      </c>
      <c r="I51" s="109"/>
      <c r="J51" s="109">
        <v>18153.46</v>
      </c>
      <c r="K51" s="109">
        <v>81846.539999999994</v>
      </c>
    </row>
    <row r="52" spans="1:11" ht="17.25" x14ac:dyDescent="0.3">
      <c r="A52" s="106">
        <v>37</v>
      </c>
      <c r="B52" s="110" t="s">
        <v>493</v>
      </c>
      <c r="C52" s="108" t="s">
        <v>494</v>
      </c>
      <c r="D52" s="108" t="s">
        <v>481</v>
      </c>
      <c r="E52" s="109">
        <v>130000</v>
      </c>
      <c r="F52" s="109">
        <v>19940.13</v>
      </c>
      <c r="G52" s="109">
        <v>3731</v>
      </c>
      <c r="H52" s="109">
        <v>2628.08</v>
      </c>
      <c r="I52" s="109"/>
      <c r="J52" s="109">
        <v>26299.21</v>
      </c>
      <c r="K52" s="109">
        <v>103700.79</v>
      </c>
    </row>
    <row r="53" spans="1:11" ht="17.25" x14ac:dyDescent="0.3">
      <c r="A53" s="106">
        <v>38</v>
      </c>
      <c r="B53" s="110" t="s">
        <v>496</v>
      </c>
      <c r="C53" s="108" t="s">
        <v>495</v>
      </c>
      <c r="D53" s="108" t="s">
        <v>138</v>
      </c>
      <c r="E53" s="109">
        <v>50000</v>
      </c>
      <c r="F53" s="109">
        <v>2057.71</v>
      </c>
      <c r="G53" s="109">
        <v>1435</v>
      </c>
      <c r="H53" s="109">
        <v>1520</v>
      </c>
      <c r="I53" s="109"/>
      <c r="J53" s="109">
        <v>5012.71</v>
      </c>
      <c r="K53" s="109">
        <v>44987.29</v>
      </c>
    </row>
    <row r="54" spans="1:11" ht="17.25" x14ac:dyDescent="0.3">
      <c r="A54" s="106">
        <v>39</v>
      </c>
      <c r="B54" s="110" t="s">
        <v>206</v>
      </c>
      <c r="C54" s="108" t="s">
        <v>207</v>
      </c>
      <c r="D54" s="108" t="s">
        <v>208</v>
      </c>
      <c r="E54" s="109">
        <v>55000</v>
      </c>
      <c r="F54" s="109" t="s">
        <v>209</v>
      </c>
      <c r="G54" s="109" t="s">
        <v>112</v>
      </c>
      <c r="H54" s="109" t="s">
        <v>113</v>
      </c>
      <c r="I54" s="109">
        <v>2186.7800000000002</v>
      </c>
      <c r="J54" s="109">
        <f t="shared" si="0"/>
        <v>7951.27</v>
      </c>
      <c r="K54" s="109">
        <f t="shared" si="1"/>
        <v>47048.729999999996</v>
      </c>
    </row>
    <row r="55" spans="1:11" ht="17.25" x14ac:dyDescent="0.3">
      <c r="A55" s="106">
        <v>40</v>
      </c>
      <c r="B55" s="110" t="s">
        <v>210</v>
      </c>
      <c r="C55" s="108" t="s">
        <v>211</v>
      </c>
      <c r="D55" s="108" t="s">
        <v>212</v>
      </c>
      <c r="E55" s="109">
        <v>100000</v>
      </c>
      <c r="F55" s="109" t="s">
        <v>139</v>
      </c>
      <c r="G55" s="109" t="s">
        <v>140</v>
      </c>
      <c r="H55" s="109" t="s">
        <v>141</v>
      </c>
      <c r="I55" s="109">
        <v>3370.8</v>
      </c>
      <c r="J55" s="109">
        <f t="shared" si="0"/>
        <v>21524.260000000002</v>
      </c>
      <c r="K55" s="109">
        <f t="shared" si="1"/>
        <v>78475.739999999991</v>
      </c>
    </row>
    <row r="56" spans="1:11" ht="17.25" x14ac:dyDescent="0.3">
      <c r="A56" s="106">
        <v>41</v>
      </c>
      <c r="B56" s="110" t="s">
        <v>213</v>
      </c>
      <c r="C56" s="108" t="s">
        <v>214</v>
      </c>
      <c r="D56" s="108" t="s">
        <v>215</v>
      </c>
      <c r="E56" s="109">
        <v>33000</v>
      </c>
      <c r="F56" s="109" t="s">
        <v>94</v>
      </c>
      <c r="G56" s="109" t="s">
        <v>187</v>
      </c>
      <c r="H56" s="109" t="s">
        <v>188</v>
      </c>
      <c r="I56" s="109" t="s">
        <v>216</v>
      </c>
      <c r="J56" s="109">
        <f t="shared" si="0"/>
        <v>2450.3000000000002</v>
      </c>
      <c r="K56" s="109">
        <f t="shared" si="1"/>
        <v>30549.7</v>
      </c>
    </row>
    <row r="57" spans="1:11" ht="17.25" x14ac:dyDescent="0.3">
      <c r="A57" s="106">
        <v>42</v>
      </c>
      <c r="B57" s="116" t="s">
        <v>435</v>
      </c>
      <c r="C57" s="112" t="s">
        <v>433</v>
      </c>
      <c r="D57" s="112" t="s">
        <v>434</v>
      </c>
      <c r="E57" s="109">
        <v>25000</v>
      </c>
      <c r="F57" s="113">
        <v>0</v>
      </c>
      <c r="G57" s="113">
        <v>717.5</v>
      </c>
      <c r="H57" s="113">
        <v>760</v>
      </c>
      <c r="I57" s="113">
        <v>0</v>
      </c>
      <c r="J57" s="109">
        <v>1477.5</v>
      </c>
      <c r="K57" s="109">
        <v>23522.5</v>
      </c>
    </row>
    <row r="58" spans="1:11" ht="17.25" x14ac:dyDescent="0.3">
      <c r="A58" s="106">
        <v>43</v>
      </c>
      <c r="B58" s="116" t="s">
        <v>476</v>
      </c>
      <c r="C58" s="112" t="s">
        <v>464</v>
      </c>
      <c r="D58" s="112" t="s">
        <v>468</v>
      </c>
      <c r="E58" s="109">
        <v>30000</v>
      </c>
      <c r="F58" s="113">
        <v>0</v>
      </c>
      <c r="G58" s="113">
        <v>861</v>
      </c>
      <c r="H58" s="113">
        <v>912</v>
      </c>
      <c r="I58" s="113">
        <v>0</v>
      </c>
      <c r="J58" s="109">
        <v>1773</v>
      </c>
      <c r="K58" s="109">
        <v>28227</v>
      </c>
    </row>
    <row r="59" spans="1:11" ht="17.25" x14ac:dyDescent="0.3">
      <c r="A59" s="106">
        <v>44</v>
      </c>
      <c r="B59" s="116" t="s">
        <v>499</v>
      </c>
      <c r="C59" s="112" t="s">
        <v>497</v>
      </c>
      <c r="D59" s="112" t="s">
        <v>498</v>
      </c>
      <c r="E59" s="109">
        <v>50000</v>
      </c>
      <c r="F59" s="113">
        <v>2057.71</v>
      </c>
      <c r="G59" s="113">
        <v>1435</v>
      </c>
      <c r="H59" s="113">
        <v>1520</v>
      </c>
      <c r="I59" s="113"/>
      <c r="J59" s="109">
        <v>5012.71</v>
      </c>
      <c r="K59" s="109">
        <v>44987.29</v>
      </c>
    </row>
    <row r="60" spans="1:11" ht="17.25" x14ac:dyDescent="0.3">
      <c r="A60" s="106">
        <v>45</v>
      </c>
      <c r="B60" s="111" t="s">
        <v>421</v>
      </c>
      <c r="C60" s="112" t="s">
        <v>400</v>
      </c>
      <c r="D60" s="112" t="s">
        <v>401</v>
      </c>
      <c r="E60" s="109">
        <v>25000</v>
      </c>
      <c r="F60" s="113">
        <v>0</v>
      </c>
      <c r="G60" s="113">
        <v>717.5</v>
      </c>
      <c r="H60" s="113">
        <v>760</v>
      </c>
      <c r="I60" s="113">
        <v>0</v>
      </c>
      <c r="J60" s="109">
        <f t="shared" si="0"/>
        <v>1477.5</v>
      </c>
      <c r="K60" s="109">
        <f t="shared" si="1"/>
        <v>23522.5</v>
      </c>
    </row>
    <row r="61" spans="1:11" ht="17.25" x14ac:dyDescent="0.3">
      <c r="A61" s="106">
        <v>46</v>
      </c>
      <c r="B61" s="110" t="s">
        <v>217</v>
      </c>
      <c r="C61" s="108" t="s">
        <v>218</v>
      </c>
      <c r="D61" s="108" t="s">
        <v>219</v>
      </c>
      <c r="E61" s="109">
        <v>14960</v>
      </c>
      <c r="F61" s="109" t="s">
        <v>94</v>
      </c>
      <c r="G61" s="109" t="s">
        <v>220</v>
      </c>
      <c r="H61" s="109" t="s">
        <v>221</v>
      </c>
      <c r="I61" s="109" t="s">
        <v>94</v>
      </c>
      <c r="J61" s="109">
        <v>4775.13</v>
      </c>
      <c r="K61" s="109">
        <f t="shared" si="1"/>
        <v>10184.869999999999</v>
      </c>
    </row>
    <row r="62" spans="1:11" ht="17.25" x14ac:dyDescent="0.3">
      <c r="A62" s="106">
        <v>47</v>
      </c>
      <c r="B62" s="110" t="s">
        <v>222</v>
      </c>
      <c r="C62" s="108" t="s">
        <v>223</v>
      </c>
      <c r="D62" s="108" t="s">
        <v>224</v>
      </c>
      <c r="E62" s="109">
        <v>60500</v>
      </c>
      <c r="F62" s="109" t="s">
        <v>225</v>
      </c>
      <c r="G62" s="109" t="s">
        <v>226</v>
      </c>
      <c r="H62" s="109" t="s">
        <v>227</v>
      </c>
      <c r="I62" s="109">
        <v>0</v>
      </c>
      <c r="J62" s="109">
        <f t="shared" si="0"/>
        <v>7461.88</v>
      </c>
      <c r="K62" s="109">
        <f t="shared" si="1"/>
        <v>53038.12</v>
      </c>
    </row>
    <row r="63" spans="1:11" ht="17.25" x14ac:dyDescent="0.3">
      <c r="A63" s="106">
        <v>48</v>
      </c>
      <c r="B63" s="110" t="s">
        <v>228</v>
      </c>
      <c r="C63" s="108" t="s">
        <v>229</v>
      </c>
      <c r="D63" s="108" t="s">
        <v>219</v>
      </c>
      <c r="E63" s="109">
        <v>19800</v>
      </c>
      <c r="F63" s="109" t="s">
        <v>94</v>
      </c>
      <c r="G63" s="109" t="s">
        <v>230</v>
      </c>
      <c r="H63" s="109" t="s">
        <v>231</v>
      </c>
      <c r="I63" s="109" t="s">
        <v>94</v>
      </c>
      <c r="J63" s="109">
        <f t="shared" si="0"/>
        <v>1170.1799999999998</v>
      </c>
      <c r="K63" s="109">
        <f t="shared" si="1"/>
        <v>18629.82</v>
      </c>
    </row>
    <row r="64" spans="1:11" ht="17.25" x14ac:dyDescent="0.3">
      <c r="A64" s="106">
        <v>49</v>
      </c>
      <c r="B64" s="110" t="s">
        <v>232</v>
      </c>
      <c r="C64" s="108" t="s">
        <v>233</v>
      </c>
      <c r="D64" s="108" t="s">
        <v>219</v>
      </c>
      <c r="E64" s="109">
        <v>19800</v>
      </c>
      <c r="F64" s="109" t="s">
        <v>94</v>
      </c>
      <c r="G64" s="109" t="s">
        <v>230</v>
      </c>
      <c r="H64" s="109" t="s">
        <v>231</v>
      </c>
      <c r="I64" s="109">
        <v>0</v>
      </c>
      <c r="J64" s="109">
        <f t="shared" si="0"/>
        <v>1170.1799999999998</v>
      </c>
      <c r="K64" s="109">
        <f t="shared" si="1"/>
        <v>18629.82</v>
      </c>
    </row>
    <row r="65" spans="1:11" s="55" customFormat="1" ht="17.25" x14ac:dyDescent="0.3">
      <c r="A65" s="106">
        <v>50</v>
      </c>
      <c r="B65" s="110" t="s">
        <v>234</v>
      </c>
      <c r="C65" s="108" t="s">
        <v>454</v>
      </c>
      <c r="D65" s="108" t="s">
        <v>235</v>
      </c>
      <c r="E65" s="109">
        <v>55000</v>
      </c>
      <c r="F65" s="109">
        <v>2851.34</v>
      </c>
      <c r="G65" s="109">
        <v>694.54</v>
      </c>
      <c r="H65" s="109">
        <v>735.68</v>
      </c>
      <c r="I65" s="109" t="s">
        <v>94</v>
      </c>
      <c r="J65" s="109">
        <v>6101.84</v>
      </c>
      <c r="K65" s="109">
        <f t="shared" si="1"/>
        <v>48898.16</v>
      </c>
    </row>
    <row r="66" spans="1:11" s="55" customFormat="1" ht="17.25" x14ac:dyDescent="0.3">
      <c r="A66" s="106">
        <v>51</v>
      </c>
      <c r="B66" s="110" t="s">
        <v>502</v>
      </c>
      <c r="C66" s="108" t="s">
        <v>500</v>
      </c>
      <c r="D66" s="108" t="s">
        <v>501</v>
      </c>
      <c r="E66" s="109">
        <v>19800</v>
      </c>
      <c r="F66" s="109"/>
      <c r="G66" s="109">
        <v>568.26</v>
      </c>
      <c r="H66" s="109">
        <v>601.91999999999996</v>
      </c>
      <c r="I66" s="109"/>
      <c r="J66" s="109">
        <v>1170.18</v>
      </c>
      <c r="K66" s="109">
        <v>18629.82</v>
      </c>
    </row>
    <row r="67" spans="1:11" ht="17.25" x14ac:dyDescent="0.3">
      <c r="A67" s="106">
        <v>52</v>
      </c>
      <c r="B67" s="110" t="s">
        <v>236</v>
      </c>
      <c r="C67" s="108" t="s">
        <v>237</v>
      </c>
      <c r="D67" s="108" t="s">
        <v>238</v>
      </c>
      <c r="E67" s="109">
        <v>100000</v>
      </c>
      <c r="F67" s="109" t="s">
        <v>139</v>
      </c>
      <c r="G67" s="109" t="s">
        <v>140</v>
      </c>
      <c r="H67" s="109" t="s">
        <v>141</v>
      </c>
      <c r="I67" s="109" t="s">
        <v>94</v>
      </c>
      <c r="J67" s="109">
        <f t="shared" si="0"/>
        <v>18153.46</v>
      </c>
      <c r="K67" s="109">
        <f t="shared" si="1"/>
        <v>81846.540000000008</v>
      </c>
    </row>
    <row r="68" spans="1:11" ht="17.25" customHeight="1" x14ac:dyDescent="0.3">
      <c r="A68" s="106">
        <v>53</v>
      </c>
      <c r="B68" s="111" t="s">
        <v>411</v>
      </c>
      <c r="C68" s="112" t="s">
        <v>388</v>
      </c>
      <c r="D68" s="112" t="s">
        <v>389</v>
      </c>
      <c r="E68" s="109">
        <v>55000</v>
      </c>
      <c r="F68" s="113">
        <v>2851.34</v>
      </c>
      <c r="G68" s="113">
        <v>1578.5</v>
      </c>
      <c r="H68" s="113">
        <v>1672</v>
      </c>
      <c r="I68" s="113">
        <v>2003.4</v>
      </c>
      <c r="J68" s="109">
        <f t="shared" si="0"/>
        <v>8105.24</v>
      </c>
      <c r="K68" s="109">
        <f t="shared" si="1"/>
        <v>46894.76</v>
      </c>
    </row>
    <row r="69" spans="1:11" ht="17.25" x14ac:dyDescent="0.3">
      <c r="A69" s="106">
        <v>54</v>
      </c>
      <c r="B69" s="110" t="s">
        <v>239</v>
      </c>
      <c r="C69" s="108" t="s">
        <v>240</v>
      </c>
      <c r="D69" s="108" t="s">
        <v>241</v>
      </c>
      <c r="E69" s="109">
        <v>38500</v>
      </c>
      <c r="F69" s="109" t="s">
        <v>164</v>
      </c>
      <c r="G69" s="109" t="s">
        <v>165</v>
      </c>
      <c r="H69" s="109" t="s">
        <v>166</v>
      </c>
      <c r="I69" s="109" t="s">
        <v>94</v>
      </c>
      <c r="J69" s="109">
        <f t="shared" si="0"/>
        <v>2710.01</v>
      </c>
      <c r="K69" s="109">
        <f t="shared" si="1"/>
        <v>35789.99</v>
      </c>
    </row>
    <row r="70" spans="1:11" ht="17.25" x14ac:dyDescent="0.3">
      <c r="A70" s="106">
        <v>55</v>
      </c>
      <c r="B70" s="110" t="s">
        <v>242</v>
      </c>
      <c r="C70" s="108" t="s">
        <v>243</v>
      </c>
      <c r="D70" s="108" t="s">
        <v>244</v>
      </c>
      <c r="E70" s="109">
        <v>16500</v>
      </c>
      <c r="F70" s="109" t="s">
        <v>94</v>
      </c>
      <c r="G70" s="109" t="s">
        <v>245</v>
      </c>
      <c r="H70" s="109" t="s">
        <v>246</v>
      </c>
      <c r="I70" s="109" t="s">
        <v>94</v>
      </c>
      <c r="J70" s="109">
        <f t="shared" si="0"/>
        <v>975.15000000000009</v>
      </c>
      <c r="K70" s="109">
        <f t="shared" si="1"/>
        <v>15524.85</v>
      </c>
    </row>
    <row r="71" spans="1:11" ht="17.25" x14ac:dyDescent="0.3">
      <c r="A71" s="106">
        <v>56</v>
      </c>
      <c r="B71" s="110" t="s">
        <v>438</v>
      </c>
      <c r="C71" s="108" t="s">
        <v>436</v>
      </c>
      <c r="D71" s="108" t="s">
        <v>437</v>
      </c>
      <c r="E71" s="109">
        <v>35000</v>
      </c>
      <c r="F71" s="109">
        <v>0</v>
      </c>
      <c r="G71" s="109" t="s">
        <v>165</v>
      </c>
      <c r="H71" s="109">
        <v>1064</v>
      </c>
      <c r="I71" s="109">
        <v>0</v>
      </c>
      <c r="J71" s="109">
        <v>2068.5</v>
      </c>
      <c r="K71" s="109">
        <v>32931.5</v>
      </c>
    </row>
    <row r="72" spans="1:11" ht="17.25" x14ac:dyDescent="0.3">
      <c r="A72" s="106">
        <v>57</v>
      </c>
      <c r="B72" s="110" t="s">
        <v>441</v>
      </c>
      <c r="C72" s="108" t="s">
        <v>439</v>
      </c>
      <c r="D72" s="108" t="s">
        <v>440</v>
      </c>
      <c r="E72" s="109">
        <v>35000</v>
      </c>
      <c r="F72" s="109">
        <v>0</v>
      </c>
      <c r="G72" s="109">
        <v>1104.95</v>
      </c>
      <c r="H72" s="109">
        <v>1064</v>
      </c>
      <c r="I72" s="109">
        <v>0</v>
      </c>
      <c r="J72" s="109">
        <v>2068.5</v>
      </c>
      <c r="K72" s="109">
        <v>32931.5</v>
      </c>
    </row>
    <row r="73" spans="1:11" ht="17.25" x14ac:dyDescent="0.3">
      <c r="A73" s="106">
        <v>58</v>
      </c>
      <c r="B73" s="110" t="s">
        <v>443</v>
      </c>
      <c r="C73" s="108" t="s">
        <v>442</v>
      </c>
      <c r="D73" s="108" t="s">
        <v>440</v>
      </c>
      <c r="E73" s="109">
        <v>35000</v>
      </c>
      <c r="F73" s="109">
        <v>0</v>
      </c>
      <c r="G73" s="109">
        <v>1104.95</v>
      </c>
      <c r="H73" s="109">
        <v>1064</v>
      </c>
      <c r="I73" s="109">
        <v>667.8</v>
      </c>
      <c r="J73" s="109">
        <v>2736.3</v>
      </c>
      <c r="K73" s="109">
        <v>32931.5</v>
      </c>
    </row>
    <row r="74" spans="1:11" ht="17.25" x14ac:dyDescent="0.3">
      <c r="A74" s="106">
        <v>59</v>
      </c>
      <c r="B74" s="110" t="s">
        <v>249</v>
      </c>
      <c r="C74" s="108" t="s">
        <v>250</v>
      </c>
      <c r="D74" s="108" t="s">
        <v>160</v>
      </c>
      <c r="E74" s="109">
        <v>40000</v>
      </c>
      <c r="F74" s="109" t="s">
        <v>172</v>
      </c>
      <c r="G74" s="109" t="s">
        <v>173</v>
      </c>
      <c r="H74" s="109" t="s">
        <v>174</v>
      </c>
      <c r="I74" s="109" t="s">
        <v>94</v>
      </c>
      <c r="J74" s="109">
        <f t="shared" si="0"/>
        <v>3010.36</v>
      </c>
      <c r="K74" s="109">
        <f t="shared" si="1"/>
        <v>36989.64</v>
      </c>
    </row>
    <row r="75" spans="1:11" ht="17.25" customHeight="1" x14ac:dyDescent="0.3">
      <c r="A75" s="106">
        <v>60</v>
      </c>
      <c r="B75" s="111" t="s">
        <v>413</v>
      </c>
      <c r="C75" s="112" t="s">
        <v>391</v>
      </c>
      <c r="D75" s="112" t="s">
        <v>202</v>
      </c>
      <c r="E75" s="109">
        <v>18000</v>
      </c>
      <c r="F75" s="113">
        <v>0</v>
      </c>
      <c r="G75" s="113">
        <v>516.6</v>
      </c>
      <c r="H75" s="113">
        <v>547.20000000000005</v>
      </c>
      <c r="I75" s="113">
        <v>0</v>
      </c>
      <c r="J75" s="109">
        <f t="shared" si="0"/>
        <v>1063.8000000000002</v>
      </c>
      <c r="K75" s="109">
        <f t="shared" si="1"/>
        <v>16936.2</v>
      </c>
    </row>
    <row r="76" spans="1:11" ht="17.25" customHeight="1" x14ac:dyDescent="0.3">
      <c r="A76" s="106">
        <v>61</v>
      </c>
      <c r="B76" s="111" t="s">
        <v>414</v>
      </c>
      <c r="C76" s="112" t="s">
        <v>392</v>
      </c>
      <c r="D76" s="112" t="s">
        <v>202</v>
      </c>
      <c r="E76" s="109">
        <v>15000</v>
      </c>
      <c r="F76" s="113">
        <v>0</v>
      </c>
      <c r="G76" s="113">
        <v>290.44</v>
      </c>
      <c r="H76" s="113">
        <v>307.64999999999998</v>
      </c>
      <c r="I76" s="113">
        <v>0</v>
      </c>
      <c r="J76" s="109">
        <f t="shared" si="0"/>
        <v>598.08999999999992</v>
      </c>
      <c r="K76" s="109">
        <f t="shared" si="1"/>
        <v>14401.91</v>
      </c>
    </row>
    <row r="77" spans="1:11" ht="17.25" x14ac:dyDescent="0.3">
      <c r="A77" s="106">
        <v>62</v>
      </c>
      <c r="B77" s="110" t="s">
        <v>251</v>
      </c>
      <c r="C77" s="108" t="s">
        <v>252</v>
      </c>
      <c r="D77" s="108" t="s">
        <v>205</v>
      </c>
      <c r="E77" s="109">
        <v>15000</v>
      </c>
      <c r="F77" s="109" t="s">
        <v>94</v>
      </c>
      <c r="G77" s="109" t="s">
        <v>203</v>
      </c>
      <c r="H77" s="109" t="s">
        <v>204</v>
      </c>
      <c r="I77" s="109" t="s">
        <v>94</v>
      </c>
      <c r="J77" s="109">
        <f t="shared" si="0"/>
        <v>598.08999999999992</v>
      </c>
      <c r="K77" s="109">
        <f t="shared" si="1"/>
        <v>14401.91</v>
      </c>
    </row>
    <row r="78" spans="1:11" ht="17.25" x14ac:dyDescent="0.3">
      <c r="A78" s="106">
        <v>63</v>
      </c>
      <c r="B78" s="110" t="s">
        <v>253</v>
      </c>
      <c r="C78" s="108" t="s">
        <v>254</v>
      </c>
      <c r="D78" s="108" t="s">
        <v>127</v>
      </c>
      <c r="E78" s="109">
        <v>25000</v>
      </c>
      <c r="F78" s="109" t="s">
        <v>94</v>
      </c>
      <c r="G78" s="109" t="s">
        <v>255</v>
      </c>
      <c r="H78" s="109" t="s">
        <v>106</v>
      </c>
      <c r="I78" s="109">
        <v>4675</v>
      </c>
      <c r="J78" s="109">
        <f t="shared" si="0"/>
        <v>6152.5</v>
      </c>
      <c r="K78" s="109">
        <f t="shared" si="1"/>
        <v>18847.5</v>
      </c>
    </row>
    <row r="79" spans="1:11" ht="17.25" x14ac:dyDescent="0.3">
      <c r="A79" s="106">
        <v>64</v>
      </c>
      <c r="B79" s="110" t="s">
        <v>256</v>
      </c>
      <c r="C79" s="108" t="s">
        <v>257</v>
      </c>
      <c r="D79" s="108" t="s">
        <v>127</v>
      </c>
      <c r="E79" s="109">
        <v>22000</v>
      </c>
      <c r="F79" s="109" t="s">
        <v>94</v>
      </c>
      <c r="G79" s="109" t="s">
        <v>134</v>
      </c>
      <c r="H79" s="109" t="s">
        <v>135</v>
      </c>
      <c r="I79" s="109">
        <v>1556.15</v>
      </c>
      <c r="J79" s="109">
        <f t="shared" si="0"/>
        <v>2856.35</v>
      </c>
      <c r="K79" s="109">
        <f t="shared" si="1"/>
        <v>19143.650000000001</v>
      </c>
    </row>
    <row r="80" spans="1:11" ht="17.25" x14ac:dyDescent="0.3">
      <c r="A80" s="106">
        <v>65</v>
      </c>
      <c r="B80" s="110" t="s">
        <v>478</v>
      </c>
      <c r="C80" s="108" t="s">
        <v>465</v>
      </c>
      <c r="D80" s="108" t="s">
        <v>469</v>
      </c>
      <c r="E80" s="109">
        <v>18000</v>
      </c>
      <c r="F80" s="109">
        <v>0</v>
      </c>
      <c r="G80" s="109">
        <v>516.6</v>
      </c>
      <c r="H80" s="109">
        <v>547.20000000000005</v>
      </c>
      <c r="I80" s="109"/>
      <c r="J80" s="109">
        <v>1063.8</v>
      </c>
      <c r="K80" s="109">
        <v>16936.2</v>
      </c>
    </row>
    <row r="81" spans="1:11" ht="17.25" x14ac:dyDescent="0.3">
      <c r="A81" s="106">
        <v>66</v>
      </c>
      <c r="B81" s="110" t="s">
        <v>258</v>
      </c>
      <c r="C81" s="108" t="s">
        <v>259</v>
      </c>
      <c r="D81" s="108" t="s">
        <v>260</v>
      </c>
      <c r="E81" s="109">
        <v>110000</v>
      </c>
      <c r="F81" s="109" t="s">
        <v>261</v>
      </c>
      <c r="G81" s="109" t="s">
        <v>262</v>
      </c>
      <c r="H81" s="109" t="s">
        <v>141</v>
      </c>
      <c r="I81" s="109" t="s">
        <v>94</v>
      </c>
      <c r="J81" s="109">
        <f t="shared" si="0"/>
        <v>20868.71</v>
      </c>
      <c r="K81" s="109">
        <f t="shared" si="1"/>
        <v>89131.290000000008</v>
      </c>
    </row>
    <row r="82" spans="1:11" ht="17.25" x14ac:dyDescent="0.3">
      <c r="A82" s="106">
        <v>67</v>
      </c>
      <c r="B82" s="117" t="s">
        <v>263</v>
      </c>
      <c r="C82" s="108" t="s">
        <v>264</v>
      </c>
      <c r="D82" s="108" t="s">
        <v>160</v>
      </c>
      <c r="E82" s="109">
        <v>40000</v>
      </c>
      <c r="F82" s="109" t="s">
        <v>172</v>
      </c>
      <c r="G82" s="109" t="s">
        <v>173</v>
      </c>
      <c r="H82" s="109" t="s">
        <v>174</v>
      </c>
      <c r="I82" s="109" t="s">
        <v>94</v>
      </c>
      <c r="J82" s="109">
        <f t="shared" si="0"/>
        <v>3010.36</v>
      </c>
      <c r="K82" s="109">
        <f t="shared" si="1"/>
        <v>36989.64</v>
      </c>
    </row>
    <row r="83" spans="1:11" ht="17.25" x14ac:dyDescent="0.3">
      <c r="A83" s="106">
        <v>68</v>
      </c>
      <c r="B83" s="117" t="s">
        <v>509</v>
      </c>
      <c r="C83" s="108" t="s">
        <v>503</v>
      </c>
      <c r="D83" s="108" t="s">
        <v>504</v>
      </c>
      <c r="E83" s="109">
        <v>70000</v>
      </c>
      <c r="F83" s="109">
        <v>5674.04</v>
      </c>
      <c r="G83" s="109">
        <v>2009</v>
      </c>
      <c r="H83" s="109">
        <v>2128</v>
      </c>
      <c r="I83" s="109"/>
      <c r="J83" s="109">
        <v>9811.0400000000009</v>
      </c>
      <c r="K83" s="109">
        <v>60188.959999999999</v>
      </c>
    </row>
    <row r="84" spans="1:11" ht="17.25" x14ac:dyDescent="0.3">
      <c r="A84" s="106">
        <v>69</v>
      </c>
      <c r="B84" s="115" t="s">
        <v>265</v>
      </c>
      <c r="C84" s="108" t="s">
        <v>266</v>
      </c>
      <c r="D84" s="108" t="s">
        <v>267</v>
      </c>
      <c r="E84" s="109">
        <v>70000</v>
      </c>
      <c r="F84" s="109" t="s">
        <v>192</v>
      </c>
      <c r="G84" s="109" t="s">
        <v>193</v>
      </c>
      <c r="H84" s="109" t="s">
        <v>194</v>
      </c>
      <c r="I84" s="109">
        <v>4003.4</v>
      </c>
      <c r="J84" s="109">
        <f t="shared" si="0"/>
        <v>13814.439999999999</v>
      </c>
      <c r="K84" s="109">
        <f t="shared" si="1"/>
        <v>56185.56</v>
      </c>
    </row>
    <row r="85" spans="1:11" ht="17.25" x14ac:dyDescent="0.3">
      <c r="A85" s="106">
        <v>70</v>
      </c>
      <c r="B85" s="115" t="s">
        <v>268</v>
      </c>
      <c r="C85" s="108" t="s">
        <v>269</v>
      </c>
      <c r="D85" s="108" t="s">
        <v>267</v>
      </c>
      <c r="E85" s="109">
        <v>55000</v>
      </c>
      <c r="F85" s="109">
        <v>2851.34</v>
      </c>
      <c r="G85" s="109">
        <v>1578.5</v>
      </c>
      <c r="H85" s="109">
        <v>1672</v>
      </c>
      <c r="I85" s="109">
        <v>2667.64</v>
      </c>
      <c r="J85" s="109">
        <f t="shared" si="0"/>
        <v>8769.48</v>
      </c>
      <c r="K85" s="109">
        <f t="shared" si="1"/>
        <v>46230.520000000004</v>
      </c>
    </row>
    <row r="86" spans="1:11" ht="17.25" x14ac:dyDescent="0.3">
      <c r="A86" s="106">
        <v>71</v>
      </c>
      <c r="B86" s="115" t="s">
        <v>270</v>
      </c>
      <c r="C86" s="108" t="s">
        <v>271</v>
      </c>
      <c r="D86" s="108" t="s">
        <v>272</v>
      </c>
      <c r="E86" s="109">
        <v>35000</v>
      </c>
      <c r="F86" s="109" t="s">
        <v>94</v>
      </c>
      <c r="G86" s="109">
        <v>1004.5</v>
      </c>
      <c r="H86" s="109">
        <v>1064</v>
      </c>
      <c r="I86" s="109"/>
      <c r="J86" s="109">
        <f t="shared" si="0"/>
        <v>2068.5</v>
      </c>
      <c r="K86" s="109">
        <f t="shared" si="1"/>
        <v>32931.5</v>
      </c>
    </row>
    <row r="87" spans="1:11" ht="17.25" customHeight="1" x14ac:dyDescent="0.3">
      <c r="A87" s="106">
        <v>72</v>
      </c>
      <c r="B87" s="111" t="s">
        <v>415</v>
      </c>
      <c r="C87" s="112" t="s">
        <v>393</v>
      </c>
      <c r="D87" s="112" t="s">
        <v>427</v>
      </c>
      <c r="E87" s="109">
        <v>20000</v>
      </c>
      <c r="F87" s="113">
        <v>0</v>
      </c>
      <c r="G87" s="113">
        <v>574</v>
      </c>
      <c r="H87" s="113">
        <v>608</v>
      </c>
      <c r="I87" s="113">
        <v>0</v>
      </c>
      <c r="J87" s="109">
        <f t="shared" si="0"/>
        <v>1182</v>
      </c>
      <c r="K87" s="109">
        <f t="shared" si="1"/>
        <v>18818</v>
      </c>
    </row>
    <row r="88" spans="1:11" ht="17.25" x14ac:dyDescent="0.3">
      <c r="A88" s="106">
        <v>73</v>
      </c>
      <c r="B88" s="115" t="s">
        <v>273</v>
      </c>
      <c r="C88" s="108" t="s">
        <v>274</v>
      </c>
      <c r="D88" s="108" t="s">
        <v>275</v>
      </c>
      <c r="E88" s="109">
        <v>100000</v>
      </c>
      <c r="F88" s="109" t="s">
        <v>139</v>
      </c>
      <c r="G88" s="109" t="s">
        <v>140</v>
      </c>
      <c r="H88" s="109" t="s">
        <v>141</v>
      </c>
      <c r="I88" s="109">
        <v>1835.6</v>
      </c>
      <c r="J88" s="109">
        <f t="shared" si="0"/>
        <v>19989.059999999998</v>
      </c>
      <c r="K88" s="109">
        <f t="shared" si="1"/>
        <v>80010.94</v>
      </c>
    </row>
    <row r="89" spans="1:11" ht="17.25" x14ac:dyDescent="0.3">
      <c r="A89" s="106">
        <v>74</v>
      </c>
      <c r="B89" s="115" t="s">
        <v>276</v>
      </c>
      <c r="C89" s="108" t="s">
        <v>277</v>
      </c>
      <c r="D89" s="108" t="s">
        <v>142</v>
      </c>
      <c r="E89" s="109">
        <v>70000</v>
      </c>
      <c r="F89" s="109" t="s">
        <v>192</v>
      </c>
      <c r="G89" s="109" t="s">
        <v>193</v>
      </c>
      <c r="H89" s="109" t="s">
        <v>194</v>
      </c>
      <c r="I89" s="109" t="s">
        <v>94</v>
      </c>
      <c r="J89" s="109">
        <f t="shared" si="0"/>
        <v>9811.0400000000009</v>
      </c>
      <c r="K89" s="109">
        <f t="shared" si="1"/>
        <v>60188.959999999999</v>
      </c>
    </row>
    <row r="90" spans="1:11" ht="18" customHeight="1" x14ac:dyDescent="0.3">
      <c r="A90" s="106">
        <v>75</v>
      </c>
      <c r="B90" s="111" t="s">
        <v>276</v>
      </c>
      <c r="C90" s="112" t="s">
        <v>394</v>
      </c>
      <c r="D90" s="112" t="s">
        <v>38</v>
      </c>
      <c r="E90" s="109">
        <v>30000</v>
      </c>
      <c r="F90" s="113">
        <v>0</v>
      </c>
      <c r="G90" s="113">
        <v>861</v>
      </c>
      <c r="H90" s="113">
        <v>912</v>
      </c>
      <c r="I90" s="113">
        <v>843.39</v>
      </c>
      <c r="J90" s="109">
        <f t="shared" si="0"/>
        <v>2616.39</v>
      </c>
      <c r="K90" s="109">
        <f t="shared" si="1"/>
        <v>27383.61</v>
      </c>
    </row>
    <row r="91" spans="1:11" ht="17.25" x14ac:dyDescent="0.3">
      <c r="A91" s="106">
        <v>76</v>
      </c>
      <c r="B91" s="111" t="s">
        <v>416</v>
      </c>
      <c r="C91" s="112" t="s">
        <v>402</v>
      </c>
      <c r="D91" s="112" t="s">
        <v>241</v>
      </c>
      <c r="E91" s="109">
        <v>55000</v>
      </c>
      <c r="F91" s="109">
        <v>2851.34</v>
      </c>
      <c r="G91" s="109">
        <v>1578.5</v>
      </c>
      <c r="H91" s="109">
        <v>1672</v>
      </c>
      <c r="I91" s="109">
        <v>667.8</v>
      </c>
      <c r="J91" s="109">
        <f t="shared" ref="J91" si="2">I91+H91+G91+F91</f>
        <v>6769.64</v>
      </c>
      <c r="K91" s="109">
        <f t="shared" ref="K91" si="3">E91-J91</f>
        <v>48230.36</v>
      </c>
    </row>
    <row r="92" spans="1:11" ht="17.25" x14ac:dyDescent="0.3">
      <c r="A92" s="106">
        <v>77</v>
      </c>
      <c r="B92" s="115" t="s">
        <v>417</v>
      </c>
      <c r="C92" s="108" t="s">
        <v>395</v>
      </c>
      <c r="D92" s="108" t="s">
        <v>142</v>
      </c>
      <c r="E92" s="109">
        <v>55000</v>
      </c>
      <c r="F92" s="109">
        <v>2851.34</v>
      </c>
      <c r="G92" s="109">
        <v>1578.5</v>
      </c>
      <c r="H92" s="109">
        <v>1672</v>
      </c>
      <c r="I92" s="109">
        <v>0</v>
      </c>
      <c r="J92" s="109">
        <f t="shared" si="0"/>
        <v>6101.84</v>
      </c>
      <c r="K92" s="109">
        <f t="shared" si="1"/>
        <v>48898.16</v>
      </c>
    </row>
    <row r="93" spans="1:11" ht="17.25" x14ac:dyDescent="0.3">
      <c r="A93" s="106">
        <v>78</v>
      </c>
      <c r="B93" s="115" t="s">
        <v>278</v>
      </c>
      <c r="C93" s="108" t="s">
        <v>279</v>
      </c>
      <c r="D93" s="108" t="s">
        <v>142</v>
      </c>
      <c r="E93" s="109">
        <v>55000</v>
      </c>
      <c r="F93" s="109">
        <v>2851.34</v>
      </c>
      <c r="G93" s="109">
        <v>1578.5</v>
      </c>
      <c r="H93" s="109">
        <v>1672</v>
      </c>
      <c r="I93" s="109">
        <v>2671.2</v>
      </c>
      <c r="J93" s="109">
        <f t="shared" ref="J93:J117" si="4">I93+H93+G93+F93</f>
        <v>8773.0400000000009</v>
      </c>
      <c r="K93" s="109">
        <f t="shared" ref="K93:K117" si="5">E93-J93</f>
        <v>46226.96</v>
      </c>
    </row>
    <row r="94" spans="1:11" ht="17.25" x14ac:dyDescent="0.3">
      <c r="A94" s="106">
        <v>79</v>
      </c>
      <c r="B94" s="115" t="s">
        <v>280</v>
      </c>
      <c r="C94" s="108" t="s">
        <v>281</v>
      </c>
      <c r="D94" s="108" t="s">
        <v>142</v>
      </c>
      <c r="E94" s="109">
        <v>55000</v>
      </c>
      <c r="F94" s="109">
        <v>2851.34</v>
      </c>
      <c r="G94" s="109">
        <v>1578.5</v>
      </c>
      <c r="H94" s="109">
        <v>1672</v>
      </c>
      <c r="I94" s="109" t="s">
        <v>94</v>
      </c>
      <c r="J94" s="109">
        <f t="shared" si="4"/>
        <v>6101.84</v>
      </c>
      <c r="K94" s="109">
        <f t="shared" si="5"/>
        <v>48898.16</v>
      </c>
    </row>
    <row r="95" spans="1:11" ht="17.25" x14ac:dyDescent="0.3">
      <c r="A95" s="106">
        <v>80</v>
      </c>
      <c r="B95" s="115" t="s">
        <v>282</v>
      </c>
      <c r="C95" s="108" t="s">
        <v>283</v>
      </c>
      <c r="D95" s="108" t="s">
        <v>284</v>
      </c>
      <c r="E95" s="109">
        <v>45000</v>
      </c>
      <c r="F95" s="109" t="s">
        <v>285</v>
      </c>
      <c r="G95" s="109" t="s">
        <v>286</v>
      </c>
      <c r="H95" s="109" t="s">
        <v>287</v>
      </c>
      <c r="I95" s="109" t="s">
        <v>94</v>
      </c>
      <c r="J95" s="109">
        <f t="shared" si="4"/>
        <v>4011.54</v>
      </c>
      <c r="K95" s="109">
        <v>40988.46</v>
      </c>
    </row>
    <row r="96" spans="1:11" ht="17.25" x14ac:dyDescent="0.3">
      <c r="A96" s="106">
        <v>81</v>
      </c>
      <c r="B96" s="115" t="s">
        <v>288</v>
      </c>
      <c r="C96" s="108" t="s">
        <v>289</v>
      </c>
      <c r="D96" s="108" t="s">
        <v>284</v>
      </c>
      <c r="E96" s="109">
        <v>50000</v>
      </c>
      <c r="F96" s="109" t="s">
        <v>99</v>
      </c>
      <c r="G96" s="109" t="s">
        <v>100</v>
      </c>
      <c r="H96" s="109" t="s">
        <v>101</v>
      </c>
      <c r="I96" s="109" t="s">
        <v>94</v>
      </c>
      <c r="J96" s="109">
        <f t="shared" si="4"/>
        <v>5012.71</v>
      </c>
      <c r="K96" s="109">
        <f t="shared" si="5"/>
        <v>44987.29</v>
      </c>
    </row>
    <row r="97" spans="1:12" ht="17.25" x14ac:dyDescent="0.3">
      <c r="A97" s="106">
        <v>82</v>
      </c>
      <c r="B97" s="115" t="s">
        <v>290</v>
      </c>
      <c r="C97" s="108" t="s">
        <v>291</v>
      </c>
      <c r="D97" s="108" t="s">
        <v>292</v>
      </c>
      <c r="E97" s="109">
        <v>50000</v>
      </c>
      <c r="F97" s="109" t="s">
        <v>99</v>
      </c>
      <c r="G97" s="109" t="s">
        <v>100</v>
      </c>
      <c r="H97" s="109" t="s">
        <v>101</v>
      </c>
      <c r="I97" s="109">
        <v>1182.5999999999999</v>
      </c>
      <c r="J97" s="109">
        <f t="shared" si="4"/>
        <v>6195.31</v>
      </c>
      <c r="K97" s="109">
        <f t="shared" si="5"/>
        <v>43804.69</v>
      </c>
    </row>
    <row r="98" spans="1:12" ht="17.25" x14ac:dyDescent="0.3">
      <c r="A98" s="106">
        <v>83</v>
      </c>
      <c r="B98" s="115" t="s">
        <v>293</v>
      </c>
      <c r="C98" s="108" t="s">
        <v>294</v>
      </c>
      <c r="D98" s="108" t="s">
        <v>68</v>
      </c>
      <c r="E98" s="109">
        <v>50000</v>
      </c>
      <c r="F98" s="109" t="s">
        <v>99</v>
      </c>
      <c r="G98" s="109" t="s">
        <v>100</v>
      </c>
      <c r="H98" s="109" t="s">
        <v>101</v>
      </c>
      <c r="I98" s="109" t="s">
        <v>94</v>
      </c>
      <c r="J98" s="109">
        <f t="shared" si="4"/>
        <v>5012.71</v>
      </c>
      <c r="K98" s="109">
        <f t="shared" si="5"/>
        <v>44987.29</v>
      </c>
    </row>
    <row r="99" spans="1:12" ht="17.25" x14ac:dyDescent="0.3">
      <c r="A99" s="106">
        <v>84</v>
      </c>
      <c r="B99" s="115" t="s">
        <v>448</v>
      </c>
      <c r="C99" s="108" t="s">
        <v>445</v>
      </c>
      <c r="D99" s="108" t="s">
        <v>68</v>
      </c>
      <c r="E99" s="109">
        <v>40000</v>
      </c>
      <c r="F99" s="109">
        <v>646.36</v>
      </c>
      <c r="G99" s="113">
        <v>1148</v>
      </c>
      <c r="H99" s="113">
        <v>1216</v>
      </c>
      <c r="I99" s="109">
        <v>0</v>
      </c>
      <c r="J99" s="109">
        <f>I99+H99+G99+F99</f>
        <v>3010.36</v>
      </c>
      <c r="K99" s="109">
        <f>E99-J99</f>
        <v>36989.64</v>
      </c>
    </row>
    <row r="100" spans="1:12" ht="17.25" x14ac:dyDescent="0.3">
      <c r="A100" s="106">
        <v>85</v>
      </c>
      <c r="B100" s="115" t="s">
        <v>449</v>
      </c>
      <c r="C100" s="108" t="s">
        <v>446</v>
      </c>
      <c r="D100" s="108" t="s">
        <v>68</v>
      </c>
      <c r="E100" s="109">
        <v>50000</v>
      </c>
      <c r="F100" s="109">
        <v>2057.71</v>
      </c>
      <c r="G100" s="113" t="s">
        <v>100</v>
      </c>
      <c r="H100" s="113" t="s">
        <v>101</v>
      </c>
      <c r="I100" s="109">
        <v>0</v>
      </c>
      <c r="J100" s="109">
        <v>5012.71</v>
      </c>
      <c r="K100" s="109">
        <v>44987.29</v>
      </c>
    </row>
    <row r="101" spans="1:12" ht="17.25" x14ac:dyDescent="0.3">
      <c r="A101" s="106">
        <v>86</v>
      </c>
      <c r="B101" s="115" t="s">
        <v>508</v>
      </c>
      <c r="C101" s="108" t="s">
        <v>505</v>
      </c>
      <c r="D101" s="108" t="s">
        <v>68</v>
      </c>
      <c r="E101" s="109">
        <v>50000</v>
      </c>
      <c r="F101" s="109">
        <v>2057.71</v>
      </c>
      <c r="G101" s="113" t="s">
        <v>506</v>
      </c>
      <c r="H101" s="113" t="s">
        <v>507</v>
      </c>
      <c r="I101" s="109"/>
      <c r="J101" s="109">
        <v>5012.71</v>
      </c>
      <c r="K101" s="109">
        <v>44987.29</v>
      </c>
    </row>
    <row r="102" spans="1:12" ht="17.25" x14ac:dyDescent="0.3">
      <c r="A102" s="106">
        <v>87</v>
      </c>
      <c r="B102" s="115" t="s">
        <v>295</v>
      </c>
      <c r="C102" s="108" t="s">
        <v>296</v>
      </c>
      <c r="D102" s="108" t="s">
        <v>297</v>
      </c>
      <c r="E102" s="109">
        <v>100000</v>
      </c>
      <c r="F102" s="109" t="s">
        <v>139</v>
      </c>
      <c r="G102" s="109" t="s">
        <v>140</v>
      </c>
      <c r="H102" s="109" t="s">
        <v>141</v>
      </c>
      <c r="I102" s="109">
        <v>1000</v>
      </c>
      <c r="J102" s="109">
        <f t="shared" si="4"/>
        <v>19153.46</v>
      </c>
      <c r="K102" s="109">
        <f t="shared" si="5"/>
        <v>80846.540000000008</v>
      </c>
    </row>
    <row r="103" spans="1:12" ht="17.25" x14ac:dyDescent="0.3">
      <c r="A103" s="106">
        <v>88</v>
      </c>
      <c r="B103" s="115" t="s">
        <v>298</v>
      </c>
      <c r="C103" s="108" t="s">
        <v>299</v>
      </c>
      <c r="D103" s="108" t="s">
        <v>300</v>
      </c>
      <c r="E103" s="109">
        <v>80000</v>
      </c>
      <c r="F103" s="109" t="s">
        <v>146</v>
      </c>
      <c r="G103" s="109" t="s">
        <v>147</v>
      </c>
      <c r="H103" s="109" t="s">
        <v>148</v>
      </c>
      <c r="I103" s="109" t="s">
        <v>301</v>
      </c>
      <c r="J103" s="109">
        <f t="shared" si="4"/>
        <v>13575.9</v>
      </c>
      <c r="K103" s="109">
        <f t="shared" si="5"/>
        <v>66424.100000000006</v>
      </c>
    </row>
    <row r="104" spans="1:12" ht="17.25" x14ac:dyDescent="0.3">
      <c r="A104" s="106">
        <v>89</v>
      </c>
      <c r="B104" s="115" t="s">
        <v>302</v>
      </c>
      <c r="C104" s="108" t="s">
        <v>303</v>
      </c>
      <c r="D104" s="108" t="s">
        <v>171</v>
      </c>
      <c r="E104" s="109">
        <v>50000</v>
      </c>
      <c r="F104" s="109">
        <v>2057.71</v>
      </c>
      <c r="G104" s="109" t="s">
        <v>100</v>
      </c>
      <c r="H104" s="109" t="s">
        <v>101</v>
      </c>
      <c r="I104" s="109" t="s">
        <v>94</v>
      </c>
      <c r="J104" s="109">
        <f t="shared" si="4"/>
        <v>5012.71</v>
      </c>
      <c r="K104" s="109">
        <f t="shared" si="5"/>
        <v>44987.29</v>
      </c>
    </row>
    <row r="105" spans="1:12" ht="17.25" x14ac:dyDescent="0.3">
      <c r="A105" s="106">
        <v>90</v>
      </c>
      <c r="B105" s="115" t="s">
        <v>304</v>
      </c>
      <c r="C105" s="108" t="s">
        <v>305</v>
      </c>
      <c r="D105" s="108" t="s">
        <v>171</v>
      </c>
      <c r="E105" s="109">
        <v>55000</v>
      </c>
      <c r="F105" s="109">
        <v>2513.9899999999998</v>
      </c>
      <c r="G105" s="109">
        <v>1578.5</v>
      </c>
      <c r="H105" s="109">
        <v>1672</v>
      </c>
      <c r="I105" s="109">
        <v>2810.38</v>
      </c>
      <c r="J105" s="109">
        <f t="shared" si="4"/>
        <v>8574.869999999999</v>
      </c>
      <c r="K105" s="109">
        <f t="shared" si="5"/>
        <v>46425.130000000005</v>
      </c>
      <c r="L105" s="55"/>
    </row>
    <row r="106" spans="1:12" ht="17.25" x14ac:dyDescent="0.3">
      <c r="A106" s="106">
        <v>91</v>
      </c>
      <c r="B106" s="111" t="s">
        <v>479</v>
      </c>
      <c r="C106" s="112" t="s">
        <v>470</v>
      </c>
      <c r="D106" s="112" t="s">
        <v>471</v>
      </c>
      <c r="E106" s="109">
        <v>35000</v>
      </c>
      <c r="F106" s="113">
        <v>1004.5</v>
      </c>
      <c r="G106" s="113">
        <v>0</v>
      </c>
      <c r="H106" s="113">
        <v>1064</v>
      </c>
      <c r="I106" s="113">
        <v>0</v>
      </c>
      <c r="J106" s="109">
        <f t="shared" si="4"/>
        <v>2068.5</v>
      </c>
      <c r="K106" s="109">
        <f t="shared" si="5"/>
        <v>32931.5</v>
      </c>
      <c r="L106" s="55"/>
    </row>
    <row r="107" spans="1:12" ht="17.25" x14ac:dyDescent="0.3">
      <c r="A107" s="106">
        <v>92</v>
      </c>
      <c r="B107" s="111" t="s">
        <v>418</v>
      </c>
      <c r="C107" s="112" t="s">
        <v>396</v>
      </c>
      <c r="D107" s="112" t="s">
        <v>397</v>
      </c>
      <c r="E107" s="109">
        <v>38500</v>
      </c>
      <c r="F107" s="113">
        <v>434.66</v>
      </c>
      <c r="G107" s="113">
        <v>1104.95</v>
      </c>
      <c r="H107" s="113">
        <v>1170.4000000000001</v>
      </c>
      <c r="I107" s="113">
        <v>2671.2</v>
      </c>
      <c r="J107" s="109">
        <f t="shared" si="4"/>
        <v>5381.21</v>
      </c>
      <c r="K107" s="109">
        <f t="shared" si="5"/>
        <v>33118.79</v>
      </c>
      <c r="L107" s="55"/>
    </row>
    <row r="108" spans="1:12" ht="17.25" x14ac:dyDescent="0.3">
      <c r="A108" s="106">
        <v>93</v>
      </c>
      <c r="B108" s="111" t="s">
        <v>419</v>
      </c>
      <c r="C108" s="112" t="s">
        <v>398</v>
      </c>
      <c r="D108" s="112" t="s">
        <v>68</v>
      </c>
      <c r="E108" s="109">
        <v>45000</v>
      </c>
      <c r="F108" s="113">
        <v>1352.04</v>
      </c>
      <c r="G108" s="113">
        <v>1291.5</v>
      </c>
      <c r="H108" s="113">
        <v>1368</v>
      </c>
      <c r="I108" s="113">
        <v>0</v>
      </c>
      <c r="J108" s="109">
        <f t="shared" si="4"/>
        <v>4011.54</v>
      </c>
      <c r="K108" s="109">
        <f t="shared" si="5"/>
        <v>40988.46</v>
      </c>
      <c r="L108" s="55"/>
    </row>
    <row r="109" spans="1:12" ht="17.25" x14ac:dyDescent="0.3">
      <c r="A109" s="106">
        <v>94</v>
      </c>
      <c r="B109" s="111" t="s">
        <v>420</v>
      </c>
      <c r="C109" s="112" t="s">
        <v>399</v>
      </c>
      <c r="D109" s="112" t="s">
        <v>68</v>
      </c>
      <c r="E109" s="109">
        <v>40000</v>
      </c>
      <c r="F109" s="113">
        <v>646.36</v>
      </c>
      <c r="G109" s="113">
        <v>1148</v>
      </c>
      <c r="H109" s="113">
        <v>1216</v>
      </c>
      <c r="I109" s="113">
        <v>0</v>
      </c>
      <c r="J109" s="109">
        <f t="shared" si="4"/>
        <v>3010.36</v>
      </c>
      <c r="K109" s="109">
        <f t="shared" si="5"/>
        <v>36989.64</v>
      </c>
      <c r="L109" s="55"/>
    </row>
    <row r="110" spans="1:12" ht="17.25" x14ac:dyDescent="0.3">
      <c r="A110" s="106">
        <v>95</v>
      </c>
      <c r="B110" s="115" t="s">
        <v>306</v>
      </c>
      <c r="C110" s="108" t="s">
        <v>307</v>
      </c>
      <c r="D110" s="108" t="s">
        <v>160</v>
      </c>
      <c r="E110" s="109">
        <v>55000</v>
      </c>
      <c r="F110" s="109">
        <v>2851.34</v>
      </c>
      <c r="G110" s="109">
        <v>1578.5</v>
      </c>
      <c r="H110" s="109">
        <v>1672</v>
      </c>
      <c r="I110" s="109" t="s">
        <v>94</v>
      </c>
      <c r="J110" s="109">
        <f t="shared" si="4"/>
        <v>6101.84</v>
      </c>
      <c r="K110" s="109">
        <f>E110-J110</f>
        <v>48898.16</v>
      </c>
      <c r="L110" s="55"/>
    </row>
    <row r="111" spans="1:12" ht="17.25" x14ac:dyDescent="0.3">
      <c r="A111" s="106">
        <v>96</v>
      </c>
      <c r="B111" s="115" t="s">
        <v>308</v>
      </c>
      <c r="C111" s="108" t="s">
        <v>309</v>
      </c>
      <c r="D111" s="108" t="s">
        <v>160</v>
      </c>
      <c r="E111" s="109">
        <v>44000</v>
      </c>
      <c r="F111" s="109" t="s">
        <v>310</v>
      </c>
      <c r="G111" s="109" t="s">
        <v>311</v>
      </c>
      <c r="H111" s="109" t="s">
        <v>312</v>
      </c>
      <c r="I111" s="109">
        <v>667.8</v>
      </c>
      <c r="J111" s="109">
        <f t="shared" si="4"/>
        <v>4479.1000000000004</v>
      </c>
      <c r="K111" s="109">
        <f t="shared" si="5"/>
        <v>39520.9</v>
      </c>
    </row>
    <row r="112" spans="1:12" ht="17.25" x14ac:dyDescent="0.3">
      <c r="A112" s="106">
        <v>97</v>
      </c>
      <c r="B112" s="115" t="s">
        <v>456</v>
      </c>
      <c r="C112" s="108" t="s">
        <v>455</v>
      </c>
      <c r="D112" s="108" t="s">
        <v>241</v>
      </c>
      <c r="E112" s="109">
        <v>25000</v>
      </c>
      <c r="F112" s="109">
        <v>0</v>
      </c>
      <c r="G112" s="109">
        <v>717.5</v>
      </c>
      <c r="H112" s="109">
        <v>760</v>
      </c>
      <c r="I112" s="109">
        <v>0</v>
      </c>
      <c r="J112" s="109">
        <v>1477.5</v>
      </c>
      <c r="K112" s="109">
        <v>23522.5</v>
      </c>
    </row>
    <row r="113" spans="1:11" ht="17.25" customHeight="1" x14ac:dyDescent="0.3">
      <c r="A113" s="106">
        <v>98</v>
      </c>
      <c r="B113" s="111" t="s">
        <v>412</v>
      </c>
      <c r="C113" s="112" t="s">
        <v>390</v>
      </c>
      <c r="D113" s="112" t="s">
        <v>244</v>
      </c>
      <c r="E113" s="109">
        <v>16500</v>
      </c>
      <c r="F113" s="113">
        <v>0</v>
      </c>
      <c r="G113" s="113">
        <v>473.55</v>
      </c>
      <c r="H113" s="113">
        <v>501.6</v>
      </c>
      <c r="I113" s="113">
        <v>0</v>
      </c>
      <c r="J113" s="109">
        <f>I113+H113+G113+F113</f>
        <v>975.15000000000009</v>
      </c>
      <c r="K113" s="109">
        <f>E113-J113</f>
        <v>15524.85</v>
      </c>
    </row>
    <row r="114" spans="1:11" ht="17.25" x14ac:dyDescent="0.3">
      <c r="A114" s="106">
        <v>99</v>
      </c>
      <c r="B114" s="110" t="s">
        <v>247</v>
      </c>
      <c r="C114" s="108" t="s">
        <v>248</v>
      </c>
      <c r="D114" s="108" t="s">
        <v>244</v>
      </c>
      <c r="E114" s="109">
        <v>16500</v>
      </c>
      <c r="F114" s="109" t="s">
        <v>94</v>
      </c>
      <c r="G114" s="109" t="s">
        <v>245</v>
      </c>
      <c r="H114" s="109" t="s">
        <v>246</v>
      </c>
      <c r="I114" s="109">
        <v>0</v>
      </c>
      <c r="J114" s="109">
        <f>I114+H114+G114+F114</f>
        <v>975.15000000000009</v>
      </c>
      <c r="K114" s="109">
        <f>E114-J114</f>
        <v>15524.85</v>
      </c>
    </row>
    <row r="115" spans="1:11" ht="17.25" x14ac:dyDescent="0.3">
      <c r="A115" s="106">
        <v>100</v>
      </c>
      <c r="B115" s="115" t="s">
        <v>313</v>
      </c>
      <c r="C115" s="108" t="s">
        <v>314</v>
      </c>
      <c r="D115" s="108" t="s">
        <v>315</v>
      </c>
      <c r="E115" s="109">
        <v>50000</v>
      </c>
      <c r="F115" s="109">
        <v>2057.71</v>
      </c>
      <c r="G115" s="109" t="s">
        <v>100</v>
      </c>
      <c r="H115" s="109" t="s">
        <v>101</v>
      </c>
      <c r="I115" s="109">
        <v>0</v>
      </c>
      <c r="J115" s="109">
        <f t="shared" si="4"/>
        <v>5012.71</v>
      </c>
      <c r="K115" s="109">
        <f t="shared" si="5"/>
        <v>44987.29</v>
      </c>
    </row>
    <row r="116" spans="1:11" ht="17.25" customHeight="1" x14ac:dyDescent="0.3">
      <c r="A116" s="106">
        <v>101</v>
      </c>
      <c r="B116" s="111" t="s">
        <v>316</v>
      </c>
      <c r="C116" s="112" t="s">
        <v>317</v>
      </c>
      <c r="D116" s="112" t="s">
        <v>318</v>
      </c>
      <c r="E116" s="109">
        <v>50000</v>
      </c>
      <c r="F116" s="109">
        <v>2057.71</v>
      </c>
      <c r="G116" s="113" t="s">
        <v>100</v>
      </c>
      <c r="H116" s="113" t="s">
        <v>101</v>
      </c>
      <c r="I116" s="113">
        <v>0</v>
      </c>
      <c r="J116" s="109">
        <f t="shared" si="4"/>
        <v>5012.71</v>
      </c>
      <c r="K116" s="109">
        <f t="shared" si="5"/>
        <v>44987.29</v>
      </c>
    </row>
    <row r="117" spans="1:11" ht="17.25" x14ac:dyDescent="0.3">
      <c r="A117" s="106">
        <v>102</v>
      </c>
      <c r="B117" s="115" t="s">
        <v>423</v>
      </c>
      <c r="C117" s="108" t="s">
        <v>422</v>
      </c>
      <c r="D117" s="108" t="s">
        <v>315</v>
      </c>
      <c r="E117" s="109">
        <v>50000</v>
      </c>
      <c r="F117" s="109">
        <v>1804.7</v>
      </c>
      <c r="G117" s="109">
        <v>1435</v>
      </c>
      <c r="H117" s="109">
        <v>1520</v>
      </c>
      <c r="I117" s="109">
        <v>1686.78</v>
      </c>
      <c r="J117" s="109">
        <f t="shared" si="4"/>
        <v>6446.48</v>
      </c>
      <c r="K117" s="109">
        <f t="shared" si="5"/>
        <v>43553.520000000004</v>
      </c>
    </row>
    <row r="118" spans="1:11" ht="18" thickBot="1" x14ac:dyDescent="0.35">
      <c r="A118" s="201"/>
      <c r="B118" s="202"/>
      <c r="C118" s="118" t="s">
        <v>319</v>
      </c>
      <c r="D118" s="119"/>
      <c r="E118" s="120">
        <f>SUM(E16:E117)</f>
        <v>4825710</v>
      </c>
      <c r="F118" s="121">
        <f>SUM(F19:F117)</f>
        <v>109514.84</v>
      </c>
      <c r="G118" s="121">
        <f>SUM(G19:G117)</f>
        <v>57251.25</v>
      </c>
      <c r="H118" s="121">
        <f>SUM(H16:H117)</f>
        <v>60770.13</v>
      </c>
      <c r="I118" s="121">
        <f>SUM(I19:I117)</f>
        <v>57322.239999999991</v>
      </c>
      <c r="J118" s="122">
        <f>SUM(J16:J117)</f>
        <v>634759.84999999974</v>
      </c>
      <c r="K118" s="123">
        <f>SUM(K16:K117)</f>
        <v>4191617.950000002</v>
      </c>
    </row>
    <row r="119" spans="1:11" ht="18" thickBot="1" x14ac:dyDescent="0.35">
      <c r="A119" s="203"/>
      <c r="B119" s="204"/>
      <c r="C119" s="124"/>
      <c r="D119" s="125"/>
      <c r="E119" s="126"/>
      <c r="F119" s="126"/>
      <c r="G119" s="126"/>
      <c r="H119" s="126"/>
      <c r="I119" s="126"/>
      <c r="J119" s="126"/>
      <c r="K119" s="126"/>
    </row>
    <row r="120" spans="1:11" ht="19.5" x14ac:dyDescent="0.25">
      <c r="B120" s="3" t="s">
        <v>8</v>
      </c>
      <c r="C120" s="6"/>
      <c r="D120" s="4"/>
      <c r="E120" s="4"/>
      <c r="F120" s="4"/>
      <c r="G120" s="5"/>
      <c r="H120" s="5"/>
      <c r="I120" s="5"/>
      <c r="J120" s="5"/>
      <c r="K120" s="5"/>
    </row>
    <row r="121" spans="1:11" ht="20.25" customHeight="1" x14ac:dyDescent="0.25">
      <c r="B121" s="4" t="s">
        <v>9</v>
      </c>
      <c r="C121" s="6"/>
      <c r="D121" s="4"/>
      <c r="E121" s="4"/>
      <c r="F121" s="4"/>
      <c r="G121" s="5"/>
      <c r="H121" s="5"/>
      <c r="I121" s="5"/>
      <c r="J121" s="5"/>
      <c r="K121" s="5"/>
    </row>
    <row r="122" spans="1:11" ht="20.25" customHeight="1" x14ac:dyDescent="0.25">
      <c r="B122" s="6" t="s">
        <v>10</v>
      </c>
      <c r="C122" s="6"/>
      <c r="D122" s="4"/>
      <c r="E122" s="4"/>
      <c r="F122" s="4"/>
      <c r="G122" s="5"/>
      <c r="H122" s="5"/>
      <c r="I122" s="5"/>
      <c r="J122" s="5"/>
      <c r="K122" s="5"/>
    </row>
    <row r="123" spans="1:11" ht="18.75" x14ac:dyDescent="0.25">
      <c r="B123" s="6" t="s">
        <v>11</v>
      </c>
      <c r="C123" s="6"/>
      <c r="D123" s="4"/>
      <c r="E123" s="4"/>
      <c r="F123" s="4"/>
      <c r="G123" s="5"/>
      <c r="H123" s="5"/>
      <c r="I123" s="5"/>
      <c r="J123" s="5"/>
      <c r="K123" s="5"/>
    </row>
    <row r="124" spans="1:11" ht="18.75" x14ac:dyDescent="0.25">
      <c r="B124" s="6"/>
      <c r="C124" s="6"/>
      <c r="D124" s="4"/>
      <c r="E124" s="4"/>
      <c r="F124" s="4"/>
      <c r="G124" s="5"/>
      <c r="H124" s="5"/>
      <c r="I124" s="5"/>
      <c r="J124" s="5"/>
      <c r="K124" s="5"/>
    </row>
    <row r="125" spans="1:11" ht="18.75" x14ac:dyDescent="0.25">
      <c r="B125" s="156"/>
      <c r="C125" s="156"/>
      <c r="D125" s="156"/>
      <c r="E125" s="156"/>
      <c r="F125" s="156"/>
      <c r="G125" s="156"/>
      <c r="H125" s="5"/>
      <c r="I125" s="5"/>
      <c r="J125" s="5"/>
      <c r="K125" s="5"/>
    </row>
    <row r="126" spans="1:11" ht="18.75" x14ac:dyDescent="0.25">
      <c r="B126" s="6"/>
      <c r="C126" s="6"/>
      <c r="D126" s="4"/>
      <c r="E126" s="4"/>
      <c r="F126" s="4"/>
      <c r="G126" s="5"/>
      <c r="H126" s="5"/>
      <c r="I126" s="5"/>
      <c r="J126" s="5"/>
      <c r="K126" s="5"/>
    </row>
    <row r="127" spans="1:11" ht="19.5" x14ac:dyDescent="0.25">
      <c r="B127" s="3"/>
      <c r="C127" s="6"/>
      <c r="D127" s="4"/>
      <c r="E127" s="4"/>
      <c r="F127" s="4"/>
      <c r="G127" s="5"/>
      <c r="H127" s="5"/>
      <c r="I127" s="5"/>
      <c r="J127" s="5"/>
      <c r="K127" s="5"/>
    </row>
    <row r="128" spans="1:11" ht="20.25" x14ac:dyDescent="0.25">
      <c r="B128" s="8"/>
      <c r="C128" s="48"/>
      <c r="D128" s="8"/>
      <c r="E128" s="8"/>
      <c r="F128" s="8"/>
      <c r="G128" s="8"/>
      <c r="H128" s="8"/>
      <c r="I128" s="8"/>
      <c r="J128" s="8"/>
      <c r="K128" s="8"/>
    </row>
    <row r="129" spans="2:11" ht="20.25" x14ac:dyDescent="0.25">
      <c r="B129" s="8"/>
      <c r="C129" s="48"/>
      <c r="D129" s="8"/>
      <c r="E129" s="8"/>
      <c r="F129" s="8"/>
      <c r="G129" s="8"/>
      <c r="H129" s="8"/>
      <c r="I129" s="8"/>
      <c r="J129" s="8"/>
      <c r="K129" s="8"/>
    </row>
    <row r="130" spans="2:11" ht="20.25" x14ac:dyDescent="0.25">
      <c r="B130" s="8"/>
      <c r="C130" s="48"/>
      <c r="D130" s="8"/>
      <c r="E130" s="8"/>
      <c r="F130" s="8"/>
      <c r="G130" s="8"/>
      <c r="H130" s="8"/>
      <c r="I130" s="8"/>
      <c r="J130" s="8"/>
      <c r="K130" s="8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125:G125"/>
    <mergeCell ref="A12:B14"/>
    <mergeCell ref="G13:G14"/>
    <mergeCell ref="H13:H14"/>
    <mergeCell ref="A118:B118"/>
    <mergeCell ref="A119:B119"/>
    <mergeCell ref="D12:D14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8"/>
  <sheetViews>
    <sheetView tabSelected="1" workbookViewId="0">
      <selection activeCell="K31" sqref="K31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38.85546875" bestFit="1" customWidth="1"/>
    <col min="4" max="4" width="43.42578125" bestFit="1" customWidth="1"/>
    <col min="5" max="5" width="18.28515625" customWidth="1"/>
    <col min="6" max="7" width="18" customWidth="1"/>
  </cols>
  <sheetData>
    <row r="6" spans="1:7" x14ac:dyDescent="0.25">
      <c r="B6" s="1"/>
      <c r="C6" s="1"/>
      <c r="D6" s="1"/>
      <c r="E6" s="1"/>
      <c r="F6" s="1"/>
      <c r="G6" s="1"/>
    </row>
    <row r="7" spans="1:7" ht="19.5" x14ac:dyDescent="0.25">
      <c r="A7" s="159" t="s">
        <v>12</v>
      </c>
      <c r="B7" s="159"/>
      <c r="C7" s="159"/>
      <c r="D7" s="159"/>
      <c r="E7" s="159"/>
      <c r="F7" s="159"/>
      <c r="G7" s="159"/>
    </row>
    <row r="8" spans="1:7" ht="18.75" x14ac:dyDescent="0.25">
      <c r="A8" s="173" t="s">
        <v>13</v>
      </c>
      <c r="B8" s="173"/>
      <c r="C8" s="173"/>
      <c r="D8" s="173"/>
      <c r="E8" s="173"/>
      <c r="F8" s="173"/>
      <c r="G8" s="173"/>
    </row>
    <row r="9" spans="1:7" x14ac:dyDescent="0.25">
      <c r="B9" s="2"/>
      <c r="C9" s="2"/>
      <c r="D9" s="2"/>
      <c r="E9" s="2"/>
      <c r="F9" s="2"/>
      <c r="G9" s="2"/>
    </row>
    <row r="10" spans="1:7" ht="18" x14ac:dyDescent="0.25">
      <c r="A10" s="177" t="s">
        <v>574</v>
      </c>
      <c r="B10" s="177"/>
      <c r="C10" s="177"/>
      <c r="D10" s="177"/>
      <c r="E10" s="177"/>
      <c r="F10" s="177"/>
      <c r="G10" s="177"/>
    </row>
    <row r="11" spans="1:7" ht="15.75" customHeight="1" thickBot="1" x14ac:dyDescent="0.3">
      <c r="A11" s="241" t="s">
        <v>575</v>
      </c>
      <c r="B11" s="241"/>
      <c r="C11" s="241"/>
      <c r="D11" s="241"/>
      <c r="E11" s="241"/>
      <c r="F11" s="241"/>
      <c r="G11" s="241"/>
    </row>
    <row r="12" spans="1:7" ht="16.5" customHeight="1" x14ac:dyDescent="0.25">
      <c r="A12" s="238"/>
      <c r="B12" s="228" t="s">
        <v>0</v>
      </c>
      <c r="C12" s="231" t="s">
        <v>1</v>
      </c>
      <c r="D12" s="9"/>
      <c r="E12" s="234" t="s">
        <v>2</v>
      </c>
      <c r="F12" s="225" t="s">
        <v>517</v>
      </c>
      <c r="G12" s="225" t="s">
        <v>516</v>
      </c>
    </row>
    <row r="13" spans="1:7" ht="16.5" customHeight="1" x14ac:dyDescent="0.25">
      <c r="A13" s="239"/>
      <c r="B13" s="229"/>
      <c r="C13" s="232"/>
      <c r="D13" s="13" t="s">
        <v>29</v>
      </c>
      <c r="E13" s="235"/>
      <c r="F13" s="226"/>
      <c r="G13" s="226"/>
    </row>
    <row r="14" spans="1:7" ht="17.25" thickBot="1" x14ac:dyDescent="0.3">
      <c r="A14" s="239"/>
      <c r="B14" s="230"/>
      <c r="C14" s="233"/>
      <c r="D14" s="14"/>
      <c r="E14" s="236"/>
      <c r="F14" s="227"/>
      <c r="G14" s="227"/>
    </row>
    <row r="15" spans="1:7" ht="16.5" x14ac:dyDescent="0.25">
      <c r="A15" s="240"/>
      <c r="B15" s="74"/>
      <c r="C15" s="10" t="s">
        <v>14</v>
      </c>
      <c r="D15" s="10"/>
      <c r="E15" s="11"/>
      <c r="F15" s="12"/>
      <c r="G15" s="12"/>
    </row>
    <row r="16" spans="1:7" x14ac:dyDescent="0.25">
      <c r="A16" s="45">
        <v>1</v>
      </c>
      <c r="B16" s="76" t="s">
        <v>554</v>
      </c>
      <c r="C16" s="72" t="s">
        <v>520</v>
      </c>
      <c r="D16" s="70" t="s">
        <v>541</v>
      </c>
      <c r="E16" s="73">
        <v>87100</v>
      </c>
      <c r="F16" s="73">
        <v>8710</v>
      </c>
      <c r="G16" s="73">
        <v>78390</v>
      </c>
    </row>
    <row r="17" spans="1:9" x14ac:dyDescent="0.25">
      <c r="A17" s="45">
        <v>2</v>
      </c>
      <c r="B17" s="76" t="s">
        <v>555</v>
      </c>
      <c r="C17" s="72" t="s">
        <v>523</v>
      </c>
      <c r="D17" s="70" t="s">
        <v>541</v>
      </c>
      <c r="E17" s="73">
        <v>87100</v>
      </c>
      <c r="F17" s="73">
        <v>8710</v>
      </c>
      <c r="G17" s="73">
        <v>78390</v>
      </c>
    </row>
    <row r="18" spans="1:9" x14ac:dyDescent="0.25">
      <c r="A18" s="45">
        <v>3</v>
      </c>
      <c r="B18" s="76" t="s">
        <v>556</v>
      </c>
      <c r="C18" s="72" t="s">
        <v>526</v>
      </c>
      <c r="D18" s="70" t="s">
        <v>546</v>
      </c>
      <c r="E18" s="73">
        <v>116133.33</v>
      </c>
      <c r="F18" s="73">
        <v>11613.33</v>
      </c>
      <c r="G18" s="73">
        <v>104520</v>
      </c>
    </row>
    <row r="19" spans="1:9" x14ac:dyDescent="0.25">
      <c r="A19" s="45">
        <v>4</v>
      </c>
      <c r="B19" s="76" t="s">
        <v>572</v>
      </c>
      <c r="C19" s="72" t="s">
        <v>522</v>
      </c>
      <c r="D19" s="70" t="s">
        <v>543</v>
      </c>
      <c r="E19" s="73">
        <v>101616.67</v>
      </c>
      <c r="F19" s="73">
        <v>10161.67</v>
      </c>
      <c r="G19" s="73">
        <v>91455</v>
      </c>
    </row>
    <row r="20" spans="1:9" x14ac:dyDescent="0.25">
      <c r="A20" s="45">
        <v>5</v>
      </c>
      <c r="B20" s="76" t="s">
        <v>557</v>
      </c>
      <c r="C20" s="72" t="s">
        <v>519</v>
      </c>
      <c r="D20" s="70" t="s">
        <v>542</v>
      </c>
      <c r="E20" s="73">
        <v>174200</v>
      </c>
      <c r="F20" s="73">
        <v>17420</v>
      </c>
      <c r="G20" s="73">
        <v>156780</v>
      </c>
    </row>
    <row r="21" spans="1:9" x14ac:dyDescent="0.25">
      <c r="A21" s="45">
        <v>6</v>
      </c>
      <c r="B21" s="76" t="s">
        <v>558</v>
      </c>
      <c r="C21" s="72" t="s">
        <v>524</v>
      </c>
      <c r="D21" s="70" t="s">
        <v>544</v>
      </c>
      <c r="E21" s="73">
        <v>159683.32999999999</v>
      </c>
      <c r="F21" s="73">
        <v>15968</v>
      </c>
      <c r="G21" s="73">
        <v>143715</v>
      </c>
    </row>
    <row r="22" spans="1:9" x14ac:dyDescent="0.25">
      <c r="A22" s="45">
        <v>7</v>
      </c>
      <c r="B22" s="76" t="s">
        <v>559</v>
      </c>
      <c r="C22" s="72" t="s">
        <v>525</v>
      </c>
      <c r="D22" s="70" t="s">
        <v>545</v>
      </c>
      <c r="E22" s="73">
        <v>159683.32999999999</v>
      </c>
      <c r="F22" s="73">
        <v>15968</v>
      </c>
      <c r="G22" s="73">
        <v>143715</v>
      </c>
    </row>
    <row r="23" spans="1:9" x14ac:dyDescent="0.25">
      <c r="A23" s="45">
        <v>8</v>
      </c>
      <c r="B23" s="76" t="s">
        <v>560</v>
      </c>
      <c r="C23" s="72" t="s">
        <v>527</v>
      </c>
      <c r="D23" s="70" t="s">
        <v>547</v>
      </c>
      <c r="E23" s="73">
        <v>137908.32999999999</v>
      </c>
      <c r="F23" s="73">
        <v>13790.83</v>
      </c>
      <c r="G23" s="73">
        <v>124117.5</v>
      </c>
      <c r="I23" t="s">
        <v>515</v>
      </c>
    </row>
    <row r="24" spans="1:9" x14ac:dyDescent="0.25">
      <c r="A24" s="45">
        <v>9</v>
      </c>
      <c r="B24" s="76" t="s">
        <v>561</v>
      </c>
      <c r="C24" s="72" t="s">
        <v>530</v>
      </c>
      <c r="D24" s="70" t="s">
        <v>550</v>
      </c>
      <c r="E24" s="81">
        <v>101616.67</v>
      </c>
      <c r="F24" s="81">
        <v>10161.67</v>
      </c>
      <c r="G24" s="81">
        <v>91455</v>
      </c>
    </row>
    <row r="25" spans="1:9" x14ac:dyDescent="0.25">
      <c r="A25" s="45">
        <v>10</v>
      </c>
      <c r="B25" s="76" t="s">
        <v>562</v>
      </c>
      <c r="C25" s="70" t="s">
        <v>536</v>
      </c>
      <c r="D25" s="70" t="s">
        <v>537</v>
      </c>
      <c r="E25" s="82">
        <v>220000</v>
      </c>
      <c r="F25" s="82">
        <v>22000</v>
      </c>
      <c r="G25" s="82">
        <v>198000</v>
      </c>
    </row>
    <row r="26" spans="1:9" x14ac:dyDescent="0.25">
      <c r="A26" s="45">
        <v>11</v>
      </c>
      <c r="B26" s="76" t="s">
        <v>563</v>
      </c>
      <c r="C26" s="70" t="s">
        <v>533</v>
      </c>
      <c r="D26" s="70" t="s">
        <v>539</v>
      </c>
      <c r="E26" s="71">
        <v>79841.67</v>
      </c>
      <c r="F26" s="71">
        <v>7984.17</v>
      </c>
      <c r="G26" s="71">
        <v>71857.5</v>
      </c>
    </row>
    <row r="27" spans="1:9" x14ac:dyDescent="0.25">
      <c r="A27" s="45">
        <v>12</v>
      </c>
      <c r="B27" s="76" t="s">
        <v>564</v>
      </c>
      <c r="C27" s="70" t="s">
        <v>534</v>
      </c>
      <c r="D27" s="70" t="s">
        <v>539</v>
      </c>
      <c r="E27" s="71">
        <v>79841.67</v>
      </c>
      <c r="F27" s="71">
        <v>7984.17</v>
      </c>
      <c r="G27" s="71">
        <v>71857.5</v>
      </c>
    </row>
    <row r="28" spans="1:9" x14ac:dyDescent="0.25">
      <c r="A28" s="45">
        <v>13</v>
      </c>
      <c r="B28" s="76" t="s">
        <v>565</v>
      </c>
      <c r="C28" s="70" t="s">
        <v>531</v>
      </c>
      <c r="D28" s="70" t="s">
        <v>551</v>
      </c>
      <c r="E28" s="71">
        <v>79841.67</v>
      </c>
      <c r="F28" s="71">
        <v>7984.17</v>
      </c>
      <c r="G28" s="71">
        <v>71857.5</v>
      </c>
    </row>
    <row r="29" spans="1:9" x14ac:dyDescent="0.25">
      <c r="A29" s="45">
        <v>14</v>
      </c>
      <c r="B29" s="76" t="s">
        <v>566</v>
      </c>
      <c r="C29" s="77" t="s">
        <v>529</v>
      </c>
      <c r="D29" s="79" t="s">
        <v>549</v>
      </c>
      <c r="E29" s="81">
        <v>95000</v>
      </c>
      <c r="F29" s="81">
        <v>9500</v>
      </c>
      <c r="G29" s="81">
        <v>85500</v>
      </c>
    </row>
    <row r="30" spans="1:9" x14ac:dyDescent="0.25">
      <c r="A30" s="45">
        <v>15</v>
      </c>
      <c r="B30" s="76" t="s">
        <v>567</v>
      </c>
      <c r="C30" s="70" t="s">
        <v>535</v>
      </c>
      <c r="D30" s="70" t="s">
        <v>552</v>
      </c>
      <c r="E30" s="71">
        <v>137500</v>
      </c>
      <c r="F30" s="71">
        <v>7984.17</v>
      </c>
      <c r="G30" s="71">
        <v>123750</v>
      </c>
    </row>
    <row r="31" spans="1:9" ht="15.75" x14ac:dyDescent="0.3">
      <c r="A31" s="45">
        <v>16</v>
      </c>
      <c r="B31" s="76" t="s">
        <v>568</v>
      </c>
      <c r="C31" s="78" t="s">
        <v>538</v>
      </c>
      <c r="D31" s="80" t="s">
        <v>553</v>
      </c>
      <c r="E31" s="71">
        <v>171400</v>
      </c>
      <c r="F31" s="71">
        <v>17140</v>
      </c>
      <c r="G31" s="71">
        <v>154260</v>
      </c>
    </row>
    <row r="32" spans="1:9" x14ac:dyDescent="0.25">
      <c r="A32" s="45">
        <v>17</v>
      </c>
      <c r="B32" s="76" t="s">
        <v>569</v>
      </c>
      <c r="C32" s="77" t="s">
        <v>528</v>
      </c>
      <c r="D32" s="79" t="s">
        <v>548</v>
      </c>
      <c r="E32" s="73">
        <v>150000</v>
      </c>
      <c r="F32" s="71">
        <v>15000</v>
      </c>
      <c r="G32" s="73">
        <v>135000</v>
      </c>
    </row>
    <row r="33" spans="1:7" x14ac:dyDescent="0.25">
      <c r="A33" s="45">
        <v>18</v>
      </c>
      <c r="B33" s="76" t="s">
        <v>570</v>
      </c>
      <c r="C33" s="72" t="s">
        <v>521</v>
      </c>
      <c r="D33" s="70" t="s">
        <v>543</v>
      </c>
      <c r="E33" s="73">
        <v>101616.67</v>
      </c>
      <c r="F33" s="73">
        <v>10161.67</v>
      </c>
      <c r="G33" s="73">
        <v>91455</v>
      </c>
    </row>
    <row r="34" spans="1:7" x14ac:dyDescent="0.25">
      <c r="A34" s="45">
        <v>19</v>
      </c>
      <c r="B34" s="76" t="s">
        <v>571</v>
      </c>
      <c r="C34" s="72" t="s">
        <v>518</v>
      </c>
      <c r="D34" s="70" t="s">
        <v>540</v>
      </c>
      <c r="E34" s="73">
        <v>220000</v>
      </c>
      <c r="F34" s="73">
        <v>22000</v>
      </c>
      <c r="G34" s="73">
        <v>198000</v>
      </c>
    </row>
    <row r="35" spans="1:7" x14ac:dyDescent="0.25">
      <c r="A35" s="45">
        <v>20</v>
      </c>
      <c r="B35" s="76" t="s">
        <v>573</v>
      </c>
      <c r="C35" s="70" t="s">
        <v>532</v>
      </c>
      <c r="D35" s="70" t="s">
        <v>539</v>
      </c>
      <c r="E35" s="71">
        <v>79841.67</v>
      </c>
      <c r="F35" s="71">
        <v>7984.17</v>
      </c>
      <c r="G35" s="71">
        <v>71857.5</v>
      </c>
    </row>
    <row r="36" spans="1:7" ht="15.75" x14ac:dyDescent="0.3">
      <c r="A36" s="222" t="s">
        <v>577</v>
      </c>
      <c r="B36" s="223"/>
      <c r="C36" s="224"/>
      <c r="D36" s="66"/>
      <c r="E36" s="84">
        <f>SUM(E16:E35)</f>
        <v>2539925.0099999998</v>
      </c>
      <c r="F36" s="86">
        <f>SUM(F16:F35)</f>
        <v>248226.02000000008</v>
      </c>
      <c r="G36" s="85">
        <f>SUM(G16:G35)</f>
        <v>2285932.5</v>
      </c>
    </row>
    <row r="37" spans="1:7" ht="17.25" thickBot="1" x14ac:dyDescent="0.35">
      <c r="A37" s="237"/>
      <c r="B37" s="237"/>
      <c r="C37" s="75"/>
      <c r="D37" s="69"/>
      <c r="E37" s="67"/>
      <c r="F37" s="68"/>
      <c r="G37" s="7"/>
    </row>
    <row r="38" spans="1:7" ht="19.5" x14ac:dyDescent="0.25">
      <c r="B38" s="3" t="s">
        <v>8</v>
      </c>
      <c r="C38" s="4"/>
      <c r="D38" s="4"/>
      <c r="E38" s="4"/>
      <c r="F38" s="4"/>
      <c r="G38" s="4"/>
    </row>
    <row r="39" spans="1:7" ht="20.25" customHeight="1" x14ac:dyDescent="0.25">
      <c r="B39" s="4" t="s">
        <v>514</v>
      </c>
      <c r="C39" s="4"/>
      <c r="D39" s="4"/>
      <c r="E39" s="4"/>
      <c r="F39" s="4"/>
      <c r="G39" s="4"/>
    </row>
    <row r="40" spans="1:7" ht="20.25" customHeight="1" x14ac:dyDescent="0.25">
      <c r="B40" s="6"/>
      <c r="C40" s="4"/>
      <c r="D40" s="4"/>
      <c r="E40" s="4"/>
      <c r="F40" s="4"/>
      <c r="G40" s="4"/>
    </row>
    <row r="41" spans="1:7" ht="18.75" x14ac:dyDescent="0.25">
      <c r="B41" s="6"/>
      <c r="C41" s="4"/>
      <c r="D41" s="4"/>
      <c r="E41" s="4"/>
      <c r="F41" s="4"/>
      <c r="G41" s="4"/>
    </row>
    <row r="42" spans="1:7" ht="18.75" x14ac:dyDescent="0.25">
      <c r="B42" s="6"/>
      <c r="C42" s="4"/>
      <c r="D42" s="4"/>
      <c r="E42" s="4"/>
      <c r="F42" s="4"/>
      <c r="G42" s="4"/>
    </row>
    <row r="43" spans="1:7" ht="18.75" x14ac:dyDescent="0.25">
      <c r="B43" s="156"/>
      <c r="C43" s="156"/>
      <c r="D43" s="156"/>
      <c r="E43" s="156"/>
      <c r="F43" s="156"/>
    </row>
    <row r="44" spans="1:7" ht="18.75" x14ac:dyDescent="0.25">
      <c r="B44" s="6"/>
      <c r="C44" s="4"/>
      <c r="D44" s="4"/>
      <c r="E44" s="4"/>
      <c r="F44" s="4"/>
      <c r="G44" s="4"/>
    </row>
    <row r="45" spans="1:7" ht="19.5" x14ac:dyDescent="0.25">
      <c r="B45" s="3"/>
      <c r="C45" s="4"/>
      <c r="D45" s="4"/>
      <c r="E45" s="4"/>
      <c r="F45" s="4"/>
      <c r="G45" s="4"/>
    </row>
    <row r="46" spans="1:7" ht="20.25" x14ac:dyDescent="0.25">
      <c r="B46" s="8"/>
      <c r="C46" s="8"/>
      <c r="D46" s="8"/>
      <c r="E46" s="8"/>
      <c r="F46" s="8"/>
      <c r="G46" s="8"/>
    </row>
    <row r="47" spans="1:7" ht="20.25" x14ac:dyDescent="0.25">
      <c r="B47" s="8"/>
      <c r="C47" s="8"/>
      <c r="D47" s="8"/>
      <c r="E47" s="8"/>
      <c r="F47" s="8"/>
      <c r="G47" s="8"/>
    </row>
    <row r="48" spans="1:7" ht="20.25" x14ac:dyDescent="0.25">
      <c r="B48" s="8"/>
      <c r="C48" s="8"/>
      <c r="D48" s="8"/>
      <c r="E48" s="8"/>
      <c r="F48" s="8"/>
      <c r="G48" s="8"/>
    </row>
  </sheetData>
  <mergeCells count="13">
    <mergeCell ref="A7:G7"/>
    <mergeCell ref="A36:C36"/>
    <mergeCell ref="B43:F43"/>
    <mergeCell ref="G12:G14"/>
    <mergeCell ref="B12:B14"/>
    <mergeCell ref="C12:C14"/>
    <mergeCell ref="E12:E14"/>
    <mergeCell ref="F12:F14"/>
    <mergeCell ref="A37:B37"/>
    <mergeCell ref="A12:A15"/>
    <mergeCell ref="A11:G11"/>
    <mergeCell ref="A10:G10"/>
    <mergeCell ref="A8:G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16" workbookViewId="0">
      <selection activeCell="G15" sqref="G15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187"/>
      <c r="B1" s="187"/>
      <c r="C1" s="15"/>
      <c r="D1" s="15"/>
    </row>
    <row r="2" spans="1:5" ht="18" x14ac:dyDescent="0.25">
      <c r="A2" s="177" t="s">
        <v>484</v>
      </c>
      <c r="B2" s="177"/>
      <c r="C2" s="177"/>
      <c r="D2" s="177"/>
      <c r="E2" s="177"/>
    </row>
    <row r="3" spans="1:5" ht="18.75" x14ac:dyDescent="0.25">
      <c r="A3" s="173" t="s">
        <v>13</v>
      </c>
      <c r="B3" s="173"/>
      <c r="C3" s="173"/>
      <c r="D3" s="173"/>
      <c r="E3" s="173"/>
    </row>
    <row r="4" spans="1:5" x14ac:dyDescent="0.25">
      <c r="A4" s="2"/>
      <c r="B4" s="2"/>
      <c r="C4" s="2"/>
      <c r="D4" s="2"/>
    </row>
    <row r="5" spans="1:5" ht="18" x14ac:dyDescent="0.25">
      <c r="A5" s="177" t="s">
        <v>513</v>
      </c>
      <c r="B5" s="177"/>
      <c r="C5" s="177"/>
      <c r="D5" s="177"/>
      <c r="E5" s="177"/>
    </row>
    <row r="6" spans="1:5" ht="18" x14ac:dyDescent="0.25">
      <c r="A6" s="188" t="s">
        <v>576</v>
      </c>
      <c r="B6" s="188"/>
      <c r="C6" s="188"/>
      <c r="D6" s="188"/>
      <c r="E6" s="188"/>
    </row>
    <row r="7" spans="1:5" ht="15.75" x14ac:dyDescent="0.25">
      <c r="A7" s="1"/>
      <c r="B7" s="17"/>
      <c r="C7" s="18"/>
      <c r="D7" s="18"/>
    </row>
    <row r="8" spans="1:5" ht="20.25" x14ac:dyDescent="0.25">
      <c r="A8" s="189"/>
      <c r="B8" s="189"/>
      <c r="C8" s="189"/>
      <c r="D8" s="189"/>
      <c r="E8" s="189"/>
    </row>
    <row r="9" spans="1:5" ht="18.75" x14ac:dyDescent="0.25">
      <c r="A9" s="190"/>
      <c r="B9" s="190"/>
      <c r="C9" s="190"/>
      <c r="D9" s="190"/>
      <c r="E9" s="190"/>
    </row>
    <row r="10" spans="1:5" ht="20.25" x14ac:dyDescent="0.25">
      <c r="A10" s="189"/>
      <c r="B10" s="189"/>
      <c r="C10" s="189"/>
      <c r="D10" s="189"/>
      <c r="E10" s="189"/>
    </row>
    <row r="11" spans="1:5" x14ac:dyDescent="0.25">
      <c r="A11" s="19"/>
      <c r="B11" s="19"/>
      <c r="C11" s="19"/>
      <c r="D11" s="19"/>
      <c r="E11" s="19"/>
    </row>
    <row r="12" spans="1:5" ht="16.5" x14ac:dyDescent="0.25">
      <c r="A12" s="56"/>
      <c r="B12" s="57" t="s">
        <v>485</v>
      </c>
      <c r="C12" s="58" t="s">
        <v>486</v>
      </c>
      <c r="D12" s="59" t="s">
        <v>487</v>
      </c>
      <c r="E12" s="59" t="s">
        <v>488</v>
      </c>
    </row>
    <row r="13" spans="1:5" ht="16.5" x14ac:dyDescent="0.25">
      <c r="A13" s="60"/>
      <c r="B13" s="61"/>
      <c r="C13" s="62"/>
      <c r="D13" s="63"/>
      <c r="E13" s="64"/>
    </row>
    <row r="14" spans="1:5" ht="18" x14ac:dyDescent="0.25">
      <c r="A14" s="221" t="s">
        <v>489</v>
      </c>
      <c r="B14" s="221"/>
      <c r="C14" s="221"/>
      <c r="D14" s="221"/>
      <c r="E14" s="221"/>
    </row>
    <row r="20" spans="7:7" x14ac:dyDescent="0.25">
      <c r="G20" s="65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CONTRATADOS 10%</vt:lpstr>
      <vt:lpstr>TRAMITE DE PENSION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Sylvana Marte</cp:lastModifiedBy>
  <cp:lastPrinted>2014-02-11T15:11:32Z</cp:lastPrinted>
  <dcterms:created xsi:type="dcterms:W3CDTF">2014-01-09T16:24:25Z</dcterms:created>
  <dcterms:modified xsi:type="dcterms:W3CDTF">2014-12-05T14:18:58Z</dcterms:modified>
</cp:coreProperties>
</file>